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Michael Weber\Downloads\"/>
    </mc:Choice>
  </mc:AlternateContent>
  <workbookProtection workbookAlgorithmName="SHA-512" workbookHashValue="tcHLXLRmwYJeNP8kaK6ZbrLUAw3hdtY1AiDDqH9KBNrIC9FA3TZGRioZ3lSxBe1XzD7cHQjDzgP5p6SFI96rVQ==" workbookSaltValue="s4u1fF3R156no5EPPiWU5Q==" workbookSpinCount="100000" lockStructure="1"/>
  <bookViews>
    <workbookView xWindow="0" yWindow="0" windowWidth="28800" windowHeight="12210" activeTab="3" xr2:uid="{00000000-000D-0000-FFFF-FFFF00000000}"/>
  </bookViews>
  <sheets>
    <sheet name="Preisübersicht" sheetId="1" r:id="rId1"/>
    <sheet name="Personalkategorien" sheetId="4" r:id="rId2"/>
    <sheet name="Investitionskosten" sheetId="3" r:id="rId3"/>
    <sheet name="Betriebskosten" sheetId="6" r:id="rId4"/>
  </sheets>
  <definedNames>
    <definedName name="_xlnm.Print_Area" localSheetId="3">Betriebskosten!$A$1:$AZ$68</definedName>
    <definedName name="_xlnm.Print_Area" localSheetId="2">Investitionskosten!$A$1:$R$273</definedName>
    <definedName name="_xlnm.Print_Titles" localSheetId="3">Betriebskosten!$A:$A,Betriebskosten!$1:$6</definedName>
    <definedName name="_xlnm.Print_Titles" localSheetId="2">Investitionskosten!$11:$15</definedName>
  </definedNames>
  <calcPr calcId="171027" concurrentCalc="0"/>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3" l="1"/>
  <c r="G15" i="3"/>
  <c r="H15" i="3"/>
  <c r="I15" i="3"/>
  <c r="J15" i="3"/>
  <c r="K15" i="3"/>
  <c r="L15" i="3"/>
  <c r="M15" i="3"/>
  <c r="N15" i="3"/>
  <c r="D264" i="3"/>
  <c r="D265" i="3"/>
  <c r="D263" i="3"/>
  <c r="H262" i="3"/>
  <c r="I262" i="3"/>
  <c r="J262" i="3"/>
  <c r="K262" i="3"/>
  <c r="L262" i="3"/>
  <c r="M262" i="3"/>
  <c r="N262" i="3"/>
  <c r="D252" i="3"/>
  <c r="D253" i="3"/>
  <c r="D254" i="3"/>
  <c r="D255" i="3"/>
  <c r="D256" i="3"/>
  <c r="D257" i="3"/>
  <c r="D258" i="3"/>
  <c r="D259" i="3"/>
  <c r="D260" i="3"/>
  <c r="D251" i="3"/>
  <c r="H250" i="3"/>
  <c r="I250" i="3"/>
  <c r="J250" i="3"/>
  <c r="K250" i="3"/>
  <c r="L250" i="3"/>
  <c r="M250" i="3"/>
  <c r="N250" i="3"/>
  <c r="D240" i="3"/>
  <c r="D241" i="3"/>
  <c r="D242" i="3"/>
  <c r="D243" i="3"/>
  <c r="D244" i="3"/>
  <c r="D245" i="3"/>
  <c r="D246" i="3"/>
  <c r="D247" i="3"/>
  <c r="D248" i="3"/>
  <c r="D239" i="3"/>
  <c r="H238" i="3"/>
  <c r="I238" i="3"/>
  <c r="J238" i="3"/>
  <c r="K238" i="3"/>
  <c r="L238" i="3"/>
  <c r="M238" i="3"/>
  <c r="N238" i="3"/>
  <c r="D236" i="3"/>
  <c r="D235" i="3"/>
  <c r="H234" i="3"/>
  <c r="I234" i="3"/>
  <c r="J234" i="3"/>
  <c r="K234" i="3"/>
  <c r="L234" i="3"/>
  <c r="M234" i="3"/>
  <c r="N234" i="3"/>
  <c r="D224" i="3"/>
  <c r="D225" i="3"/>
  <c r="D226" i="3"/>
  <c r="D227" i="3"/>
  <c r="D228" i="3"/>
  <c r="D229" i="3"/>
  <c r="D230" i="3"/>
  <c r="D231" i="3"/>
  <c r="D232" i="3"/>
  <c r="D223" i="3"/>
  <c r="H222" i="3"/>
  <c r="I222" i="3"/>
  <c r="J222" i="3"/>
  <c r="K222" i="3"/>
  <c r="L222" i="3"/>
  <c r="M222" i="3"/>
  <c r="N222" i="3"/>
  <c r="D220" i="3"/>
  <c r="D219" i="3"/>
  <c r="D217" i="3"/>
  <c r="D216" i="3"/>
  <c r="H218" i="3"/>
  <c r="I218" i="3"/>
  <c r="J218" i="3"/>
  <c r="K218" i="3"/>
  <c r="L218" i="3"/>
  <c r="M218" i="3"/>
  <c r="N218" i="3"/>
  <c r="J215" i="3"/>
  <c r="K215" i="3"/>
  <c r="L215" i="3"/>
  <c r="M215" i="3"/>
  <c r="N215" i="3"/>
  <c r="I215" i="3"/>
  <c r="D211" i="3"/>
  <c r="D212" i="3"/>
  <c r="D213" i="3"/>
  <c r="D214" i="3"/>
  <c r="D210" i="3"/>
  <c r="H209" i="3"/>
  <c r="I209" i="3"/>
  <c r="J209" i="3"/>
  <c r="K209" i="3"/>
  <c r="L209" i="3"/>
  <c r="M209" i="3"/>
  <c r="N209" i="3"/>
  <c r="D205" i="3"/>
  <c r="D206" i="3"/>
  <c r="D207" i="3"/>
  <c r="D208" i="3"/>
  <c r="D204" i="3"/>
  <c r="H203" i="3"/>
  <c r="I203" i="3"/>
  <c r="J203" i="3"/>
  <c r="K203" i="3"/>
  <c r="L203" i="3"/>
  <c r="M203" i="3"/>
  <c r="N203" i="3"/>
  <c r="D199" i="3"/>
  <c r="D200" i="3"/>
  <c r="D201" i="3"/>
  <c r="D202" i="3"/>
  <c r="D198" i="3"/>
  <c r="H197" i="3"/>
  <c r="I197" i="3"/>
  <c r="J197" i="3"/>
  <c r="K197" i="3"/>
  <c r="L197" i="3"/>
  <c r="M197" i="3"/>
  <c r="N197" i="3"/>
  <c r="D193" i="3"/>
  <c r="D194" i="3"/>
  <c r="D195" i="3"/>
  <c r="D196" i="3"/>
  <c r="D192" i="3"/>
  <c r="H215" i="3"/>
  <c r="H190" i="3"/>
  <c r="I190" i="3"/>
  <c r="J190" i="3"/>
  <c r="K190" i="3"/>
  <c r="L190" i="3"/>
  <c r="M190" i="3"/>
  <c r="N190" i="3"/>
  <c r="H191" i="3"/>
  <c r="I191" i="3"/>
  <c r="J191" i="3"/>
  <c r="K191" i="3"/>
  <c r="L191" i="3"/>
  <c r="M191" i="3"/>
  <c r="N191" i="3"/>
  <c r="D180" i="3"/>
  <c r="D181" i="3"/>
  <c r="D182" i="3"/>
  <c r="D183" i="3"/>
  <c r="D184" i="3"/>
  <c r="D185" i="3"/>
  <c r="D186" i="3"/>
  <c r="D187" i="3"/>
  <c r="D188" i="3"/>
  <c r="D179" i="3"/>
  <c r="H178" i="3"/>
  <c r="I178" i="3"/>
  <c r="J178" i="3"/>
  <c r="K178" i="3"/>
  <c r="L178" i="3"/>
  <c r="M178" i="3"/>
  <c r="N178" i="3"/>
  <c r="D168" i="3"/>
  <c r="D169" i="3"/>
  <c r="D170" i="3"/>
  <c r="D171" i="3"/>
  <c r="D172" i="3"/>
  <c r="D173" i="3"/>
  <c r="D174" i="3"/>
  <c r="D175" i="3"/>
  <c r="D176" i="3"/>
  <c r="D167" i="3"/>
  <c r="H166" i="3"/>
  <c r="I166" i="3"/>
  <c r="J166" i="3"/>
  <c r="K166" i="3"/>
  <c r="L166" i="3"/>
  <c r="M166" i="3"/>
  <c r="N166" i="3"/>
  <c r="D156" i="3"/>
  <c r="D157" i="3"/>
  <c r="D158" i="3"/>
  <c r="D159" i="3"/>
  <c r="D160" i="3"/>
  <c r="D161" i="3"/>
  <c r="D162" i="3"/>
  <c r="D163" i="3"/>
  <c r="D164" i="3"/>
  <c r="D155" i="3"/>
  <c r="H154" i="3"/>
  <c r="I154" i="3"/>
  <c r="J154" i="3"/>
  <c r="K154" i="3"/>
  <c r="L154" i="3"/>
  <c r="M154" i="3"/>
  <c r="N154" i="3"/>
  <c r="D145" i="3"/>
  <c r="D146" i="3"/>
  <c r="D147" i="3"/>
  <c r="D148" i="3"/>
  <c r="D149" i="3"/>
  <c r="D150" i="3"/>
  <c r="D151" i="3"/>
  <c r="D152" i="3"/>
  <c r="D153" i="3"/>
  <c r="D144" i="3"/>
  <c r="H143" i="3"/>
  <c r="I143" i="3"/>
  <c r="J143" i="3"/>
  <c r="K143" i="3"/>
  <c r="L143" i="3"/>
  <c r="M143" i="3"/>
  <c r="N143" i="3"/>
  <c r="D134" i="3"/>
  <c r="D135" i="3"/>
  <c r="D136" i="3"/>
  <c r="D137" i="3"/>
  <c r="D138" i="3"/>
  <c r="D139" i="3"/>
  <c r="D140" i="3"/>
  <c r="D141" i="3"/>
  <c r="D142" i="3"/>
  <c r="D133" i="3"/>
  <c r="H132" i="3"/>
  <c r="I132" i="3"/>
  <c r="J132" i="3"/>
  <c r="K132" i="3"/>
  <c r="L132" i="3"/>
  <c r="M132" i="3"/>
  <c r="N132" i="3"/>
  <c r="D123" i="3"/>
  <c r="D124" i="3"/>
  <c r="D125" i="3"/>
  <c r="D126" i="3"/>
  <c r="D127" i="3"/>
  <c r="D128" i="3"/>
  <c r="D129" i="3"/>
  <c r="D130" i="3"/>
  <c r="D131" i="3"/>
  <c r="D122" i="3"/>
  <c r="H121" i="3"/>
  <c r="I121" i="3"/>
  <c r="J121" i="3"/>
  <c r="K121" i="3"/>
  <c r="L121" i="3"/>
  <c r="M121" i="3"/>
  <c r="N121" i="3"/>
  <c r="D112" i="3"/>
  <c r="D113" i="3"/>
  <c r="D114" i="3"/>
  <c r="D115" i="3"/>
  <c r="D116" i="3"/>
  <c r="D117" i="3"/>
  <c r="D118" i="3"/>
  <c r="D119" i="3"/>
  <c r="D120" i="3"/>
  <c r="D111" i="3"/>
  <c r="H110" i="3"/>
  <c r="I110" i="3"/>
  <c r="J110" i="3"/>
  <c r="K110" i="3"/>
  <c r="L110" i="3"/>
  <c r="M110" i="3"/>
  <c r="N110" i="3"/>
  <c r="D101" i="3"/>
  <c r="D102" i="3"/>
  <c r="D103" i="3"/>
  <c r="D104" i="3"/>
  <c r="D105" i="3"/>
  <c r="D106" i="3"/>
  <c r="D107" i="3"/>
  <c r="D108" i="3"/>
  <c r="D109" i="3"/>
  <c r="D100" i="3"/>
  <c r="H99" i="3"/>
  <c r="I99" i="3"/>
  <c r="J99" i="3"/>
  <c r="K99" i="3"/>
  <c r="L99" i="3"/>
  <c r="M99" i="3"/>
  <c r="N99" i="3"/>
  <c r="D90" i="3"/>
  <c r="D91" i="3"/>
  <c r="D92" i="3"/>
  <c r="D93" i="3"/>
  <c r="D94" i="3"/>
  <c r="D95" i="3"/>
  <c r="D96" i="3"/>
  <c r="D97" i="3"/>
  <c r="D98" i="3"/>
  <c r="D89" i="3"/>
  <c r="H88" i="3"/>
  <c r="I88" i="3"/>
  <c r="J88" i="3"/>
  <c r="K88" i="3"/>
  <c r="L88" i="3"/>
  <c r="M88" i="3"/>
  <c r="N88" i="3"/>
  <c r="D79" i="3"/>
  <c r="D80" i="3"/>
  <c r="D81" i="3"/>
  <c r="D82" i="3"/>
  <c r="D83" i="3"/>
  <c r="D84" i="3"/>
  <c r="D85" i="3"/>
  <c r="D86" i="3"/>
  <c r="D87" i="3"/>
  <c r="D78" i="3"/>
  <c r="H77" i="3"/>
  <c r="H76" i="3"/>
  <c r="I77" i="3"/>
  <c r="I76" i="3"/>
  <c r="J77" i="3"/>
  <c r="J76" i="3"/>
  <c r="K77" i="3"/>
  <c r="K76" i="3"/>
  <c r="L77" i="3"/>
  <c r="L76" i="3"/>
  <c r="M77" i="3"/>
  <c r="M76" i="3"/>
  <c r="N77" i="3"/>
  <c r="N76" i="3"/>
  <c r="D66" i="3"/>
  <c r="D67" i="3"/>
  <c r="D68" i="3"/>
  <c r="D69" i="3"/>
  <c r="D70" i="3"/>
  <c r="D71" i="3"/>
  <c r="D72" i="3"/>
  <c r="D73" i="3"/>
  <c r="D74" i="3"/>
  <c r="D65" i="3"/>
  <c r="H64" i="3"/>
  <c r="I64" i="3"/>
  <c r="J64" i="3"/>
  <c r="K64" i="3"/>
  <c r="L64" i="3"/>
  <c r="M64" i="3"/>
  <c r="N64" i="3"/>
  <c r="D55" i="3"/>
  <c r="D56" i="3"/>
  <c r="D57" i="3"/>
  <c r="D58" i="3"/>
  <c r="D59" i="3"/>
  <c r="D60" i="3"/>
  <c r="D61" i="3"/>
  <c r="D62" i="3"/>
  <c r="D63" i="3"/>
  <c r="D54" i="3"/>
  <c r="H53" i="3"/>
  <c r="I53" i="3"/>
  <c r="J53" i="3"/>
  <c r="K53" i="3"/>
  <c r="L53" i="3"/>
  <c r="M53" i="3"/>
  <c r="N53" i="3"/>
  <c r="D44" i="3"/>
  <c r="D45" i="3"/>
  <c r="D46" i="3"/>
  <c r="D47" i="3"/>
  <c r="D48" i="3"/>
  <c r="D49" i="3"/>
  <c r="D50" i="3"/>
  <c r="D51" i="3"/>
  <c r="D52" i="3"/>
  <c r="D43" i="3"/>
  <c r="I42" i="3"/>
  <c r="J42" i="3"/>
  <c r="K42" i="3"/>
  <c r="L42" i="3"/>
  <c r="M42" i="3"/>
  <c r="N42" i="3"/>
  <c r="D40" i="3"/>
  <c r="D41" i="3"/>
  <c r="D33" i="3"/>
  <c r="D34" i="3"/>
  <c r="D35" i="3"/>
  <c r="D36" i="3"/>
  <c r="D37" i="3"/>
  <c r="D38" i="3"/>
  <c r="D39" i="3"/>
  <c r="D32" i="3"/>
  <c r="F30" i="3"/>
  <c r="I31" i="3"/>
  <c r="I30" i="3"/>
  <c r="J31" i="3"/>
  <c r="J30" i="3"/>
  <c r="K31" i="3"/>
  <c r="K30" i="3"/>
  <c r="L31" i="3"/>
  <c r="L30" i="3"/>
  <c r="M31" i="3"/>
  <c r="M30" i="3"/>
  <c r="N31" i="3"/>
  <c r="N30" i="3"/>
  <c r="D20" i="3"/>
  <c r="D21" i="3"/>
  <c r="D22" i="3"/>
  <c r="D23" i="3"/>
  <c r="D24" i="3"/>
  <c r="D25" i="3"/>
  <c r="D26" i="3"/>
  <c r="D27" i="3"/>
  <c r="D28" i="3"/>
  <c r="D19" i="3"/>
  <c r="I18" i="3"/>
  <c r="J18" i="3"/>
  <c r="K18" i="3"/>
  <c r="L18" i="3"/>
  <c r="M18" i="3"/>
  <c r="N18" i="3"/>
  <c r="I16" i="3"/>
  <c r="J16" i="3"/>
  <c r="K16" i="3"/>
  <c r="L16" i="3"/>
  <c r="M16" i="3"/>
  <c r="N16" i="3"/>
  <c r="C25" i="1"/>
  <c r="D31" i="3"/>
  <c r="D42" i="3"/>
  <c r="D53" i="3"/>
  <c r="D64" i="3"/>
  <c r="D30" i="3"/>
  <c r="C10" i="1"/>
  <c r="AW12" i="6"/>
  <c r="AW11" i="6"/>
  <c r="AW9" i="6"/>
  <c r="AW8" i="6"/>
  <c r="AW10" i="6"/>
  <c r="P222" i="3"/>
  <c r="F203" i="3"/>
  <c r="G191" i="3"/>
  <c r="G166" i="3"/>
  <c r="D18" i="3"/>
  <c r="AT12" i="6"/>
  <c r="AT11" i="6"/>
  <c r="AT10" i="6"/>
  <c r="AT9" i="6"/>
  <c r="AT8" i="6"/>
  <c r="G8" i="6"/>
  <c r="G9" i="6"/>
  <c r="G10" i="6"/>
  <c r="G11" i="6"/>
  <c r="G12" i="6"/>
  <c r="M8" i="6"/>
  <c r="M9" i="6"/>
  <c r="M10" i="6"/>
  <c r="M11" i="6"/>
  <c r="M12" i="6"/>
  <c r="S8" i="6"/>
  <c r="S9" i="6"/>
  <c r="S10" i="6"/>
  <c r="S11" i="6"/>
  <c r="S12" i="6"/>
  <c r="S2" i="6"/>
  <c r="P12" i="6"/>
  <c r="P11" i="6"/>
  <c r="P10" i="6"/>
  <c r="P9" i="6"/>
  <c r="P8" i="6"/>
  <c r="J12" i="6"/>
  <c r="J11" i="6"/>
  <c r="J10" i="6"/>
  <c r="J9" i="6"/>
  <c r="J8" i="6"/>
  <c r="D12" i="6"/>
  <c r="D11" i="6"/>
  <c r="D10" i="6"/>
  <c r="D9" i="6"/>
  <c r="D8" i="6"/>
  <c r="P143" i="3"/>
  <c r="G143" i="3"/>
  <c r="F143" i="3"/>
  <c r="P132" i="3"/>
  <c r="G132" i="3"/>
  <c r="F132" i="3"/>
  <c r="P121" i="3"/>
  <c r="G121" i="3"/>
  <c r="F121" i="3"/>
  <c r="P99" i="3"/>
  <c r="G99" i="3"/>
  <c r="F99" i="3"/>
  <c r="P262" i="3"/>
  <c r="G262" i="3"/>
  <c r="F262" i="3"/>
  <c r="G218" i="3"/>
  <c r="F218" i="3"/>
  <c r="G215" i="3"/>
  <c r="F215" i="3"/>
  <c r="G209" i="3"/>
  <c r="F209" i="3"/>
  <c r="G203" i="3"/>
  <c r="G197" i="3"/>
  <c r="F197" i="3"/>
  <c r="P197" i="3"/>
  <c r="P203" i="3"/>
  <c r="P250" i="3"/>
  <c r="P238" i="3"/>
  <c r="P234" i="3"/>
  <c r="P215" i="3"/>
  <c r="P209" i="3"/>
  <c r="P178" i="3"/>
  <c r="P166" i="3"/>
  <c r="P154" i="3"/>
  <c r="P110" i="3"/>
  <c r="P88" i="3"/>
  <c r="P77" i="3"/>
  <c r="P64" i="3"/>
  <c r="P53" i="3"/>
  <c r="P42" i="3"/>
  <c r="P31" i="3"/>
  <c r="P18" i="3"/>
  <c r="G238" i="3"/>
  <c r="F238" i="3"/>
  <c r="G234" i="3"/>
  <c r="F234" i="3"/>
  <c r="G222" i="3"/>
  <c r="F222" i="3"/>
  <c r="F191" i="3"/>
  <c r="G178" i="3"/>
  <c r="F178" i="3"/>
  <c r="F166" i="3"/>
  <c r="G154" i="3"/>
  <c r="F154" i="3"/>
  <c r="G110" i="3"/>
  <c r="F110" i="3"/>
  <c r="G88" i="3"/>
  <c r="F88" i="3"/>
  <c r="G77" i="3"/>
  <c r="F77" i="3"/>
  <c r="P76" i="3"/>
  <c r="G76" i="3"/>
  <c r="F76" i="3"/>
  <c r="F190" i="3"/>
  <c r="P30" i="3"/>
  <c r="G18" i="3"/>
  <c r="H18" i="3"/>
  <c r="F18" i="3"/>
  <c r="G64" i="3"/>
  <c r="F64" i="3"/>
  <c r="G53" i="3"/>
  <c r="F53" i="3"/>
  <c r="H42" i="3"/>
  <c r="G42" i="3"/>
  <c r="F42" i="3"/>
  <c r="H31" i="3"/>
  <c r="G31" i="3"/>
  <c r="F31" i="3"/>
  <c r="H30" i="3"/>
  <c r="G30" i="3"/>
  <c r="J1" i="6"/>
  <c r="C26" i="1"/>
  <c r="G190" i="3"/>
  <c r="P191" i="3"/>
  <c r="P218" i="3"/>
  <c r="P190" i="3"/>
  <c r="H16" i="3"/>
  <c r="G250" i="3"/>
  <c r="G16" i="3"/>
  <c r="F250" i="3"/>
  <c r="F16" i="3"/>
  <c r="C28" i="1"/>
  <c r="C29" i="1"/>
  <c r="D88" i="3"/>
  <c r="D121" i="3"/>
  <c r="D143" i="3"/>
  <c r="D132" i="3"/>
  <c r="D99" i="3"/>
  <c r="D262" i="3"/>
  <c r="D238" i="3"/>
  <c r="C17" i="1"/>
  <c r="D197" i="3"/>
  <c r="D215" i="3"/>
  <c r="D250" i="3"/>
  <c r="C18" i="1"/>
  <c r="D166" i="3"/>
  <c r="C12" i="1"/>
  <c r="D218" i="3"/>
  <c r="D234" i="3"/>
  <c r="C16" i="1"/>
  <c r="D203" i="3"/>
  <c r="C9" i="1"/>
  <c r="D209" i="3"/>
  <c r="D222" i="3"/>
  <c r="C15" i="1"/>
  <c r="D178" i="3"/>
  <c r="C13" i="1"/>
  <c r="D77" i="3"/>
  <c r="D154" i="3"/>
  <c r="D191" i="3"/>
  <c r="D190" i="3"/>
  <c r="C14" i="1"/>
  <c r="C19" i="1"/>
  <c r="D110" i="3"/>
  <c r="D76" i="3"/>
  <c r="G9" i="3"/>
  <c r="R9" i="3"/>
  <c r="C11" i="1"/>
  <c r="C21" i="1"/>
  <c r="C22" i="1"/>
  <c r="H5" i="3"/>
</calcChain>
</file>

<file path=xl/sharedStrings.xml><?xml version="1.0" encoding="utf-8"?>
<sst xmlns="http://schemas.openxmlformats.org/spreadsheetml/2006/main" count="380" uniqueCount="354">
  <si>
    <t>Preis</t>
  </si>
  <si>
    <t>Teilbereich</t>
  </si>
  <si>
    <t>Betrieb Jahre 1 bis 5</t>
  </si>
  <si>
    <t>Betrieb Jahre 6 bis 10</t>
  </si>
  <si>
    <t>Kommentare</t>
  </si>
  <si>
    <t>Personalkategorien</t>
  </si>
  <si>
    <t>Kategorie</t>
  </si>
  <si>
    <t>Bezeichnung</t>
  </si>
  <si>
    <t>Tagessatz</t>
  </si>
  <si>
    <t>z. B. Projektleiter</t>
  </si>
  <si>
    <t>z. B. Entwickler</t>
  </si>
  <si>
    <t>z. B. IT-Architekt</t>
  </si>
  <si>
    <t>Hosting</t>
  </si>
  <si>
    <t>Hotline</t>
  </si>
  <si>
    <t>Softwarewartung</t>
  </si>
  <si>
    <t>Lizenzkosten für Systembetrieb</t>
  </si>
  <si>
    <t>Service</t>
  </si>
  <si>
    <t>Angebot Jahr 1 bis 5</t>
  </si>
  <si>
    <t>Angebot Verl. Jahr 6 bis 10</t>
  </si>
  <si>
    <t>Gesamtsystem</t>
  </si>
  <si>
    <t>nicht erforderlich</t>
  </si>
  <si>
    <t>Summe Angebotspreis Investition (brutto)</t>
  </si>
  <si>
    <t>Summe Angebotspreis Investition (netto)</t>
  </si>
  <si>
    <t>Umsatzsteuersatz (absolut):</t>
  </si>
  <si>
    <t>Gesamtpreis 
(Betriebskosten Jahr 1 - 5):</t>
  </si>
  <si>
    <t>Gesamtpreis 
(Betriebskosten Jahr 6 - 10):</t>
  </si>
  <si>
    <t>Summe Angebotspreis Betrieb (brutto)</t>
  </si>
  <si>
    <t>Summe Angebotspreis Betrieb (netto)</t>
  </si>
  <si>
    <t>Ich verpflichte mich hiermit, die den Anforderungen des Lastenheftes entsprechenden Leistungen für die o.g. Gesamtpreise zu erbringen:</t>
  </si>
  <si>
    <t>Kat. 1</t>
  </si>
  <si>
    <t xml:space="preserve"> Kat. 2</t>
  </si>
  <si>
    <t>Kat. 3</t>
  </si>
  <si>
    <t>Gesamt (Personentage)</t>
  </si>
  <si>
    <t xml:space="preserve">Pro Personalkategorie </t>
  </si>
  <si>
    <t>Tagessatz pro Personalkategorie</t>
  </si>
  <si>
    <t>Unterschrift Bieter + Firmenstempel:</t>
  </si>
  <si>
    <t>Ort, Datum, Unterschrift, Firmenstempel</t>
  </si>
  <si>
    <t>Ort, Datum:</t>
  </si>
  <si>
    <t>Bieter:</t>
  </si>
  <si>
    <t>Name</t>
  </si>
  <si>
    <t>Bieter</t>
  </si>
  <si>
    <r>
      <t xml:space="preserve">Service </t>
    </r>
    <r>
      <rPr>
        <sz val="11"/>
        <color theme="1"/>
        <rFont val="Calibri"/>
        <family val="2"/>
        <scheme val="minor"/>
      </rPr>
      <t>(Inkl. Support-Ticketing-System)</t>
    </r>
  </si>
  <si>
    <r>
      <t xml:space="preserve">Schulungen </t>
    </r>
    <r>
      <rPr>
        <sz val="12"/>
        <color theme="1"/>
        <rFont val="Calibri"/>
        <family val="2"/>
        <scheme val="minor"/>
      </rPr>
      <t>(z. B. bei Softwareupdates)</t>
    </r>
  </si>
  <si>
    <r>
      <t xml:space="preserve">Sonstiges </t>
    </r>
    <r>
      <rPr>
        <sz val="11"/>
        <color theme="1"/>
        <rFont val="Calibri"/>
        <family val="2"/>
        <scheme val="minor"/>
      </rPr>
      <t>(nur mit Kommentar)</t>
    </r>
  </si>
  <si>
    <t>Profi-Webshop SBS</t>
  </si>
  <si>
    <t>Sicherheitskonzept</t>
  </si>
  <si>
    <t>Payment</t>
  </si>
  <si>
    <t>VDV-KA Spezifikation</t>
  </si>
  <si>
    <t>Frontend (Vordergrundsystem)</t>
  </si>
  <si>
    <t>Pos. 1</t>
  </si>
  <si>
    <t>Pos. 2</t>
  </si>
  <si>
    <t>Webshop SBS</t>
  </si>
  <si>
    <t>Pos. 2.2</t>
  </si>
  <si>
    <t>Pos. 2.1</t>
  </si>
  <si>
    <t>Pos. 2.3</t>
  </si>
  <si>
    <t>Handy Ticket SBS</t>
  </si>
  <si>
    <t>Pos. 3</t>
  </si>
  <si>
    <t>Backend (Hintergrundsystem)</t>
  </si>
  <si>
    <t>Pos. 3.1</t>
  </si>
  <si>
    <t>Produktverantwortlichen System (PVS)</t>
  </si>
  <si>
    <t>Pos. 3.2</t>
  </si>
  <si>
    <t>Kundenvertragspartner System (KVPS)</t>
  </si>
  <si>
    <t>Pos. 4</t>
  </si>
  <si>
    <t>Auswertung und Reporting</t>
  </si>
  <si>
    <t>Pos. 5</t>
  </si>
  <si>
    <t>Pos. 6</t>
  </si>
  <si>
    <t>Schnittstellen</t>
  </si>
  <si>
    <t>Pos. 6.1</t>
  </si>
  <si>
    <t>Aufgabenträger</t>
  </si>
  <si>
    <t>Pos. 6.2</t>
  </si>
  <si>
    <t>Hochschulen</t>
  </si>
  <si>
    <t>Pos. 6.3</t>
  </si>
  <si>
    <t>OATS</t>
  </si>
  <si>
    <t>Pos. 6.4</t>
  </si>
  <si>
    <t>Verkehrsunternehmen</t>
  </si>
  <si>
    <t>Pos. 6.5</t>
  </si>
  <si>
    <t>Pos. 7</t>
  </si>
  <si>
    <t>Pos. 3.3</t>
  </si>
  <si>
    <t xml:space="preserve">Sonstige Leistungen </t>
  </si>
  <si>
    <t>Pos. 2.4</t>
  </si>
  <si>
    <t>Personalleistungen</t>
  </si>
  <si>
    <t>DEFAS</t>
  </si>
  <si>
    <t>Pos. 6.6</t>
  </si>
  <si>
    <t>Pos. 8</t>
  </si>
  <si>
    <t>Pos. 9</t>
  </si>
  <si>
    <t>Pos. 10</t>
  </si>
  <si>
    <t>Pos. 3.4</t>
  </si>
  <si>
    <t>Sachkosten</t>
  </si>
  <si>
    <t>Personalkosten</t>
  </si>
  <si>
    <t>Pos. 1 VDV-KA Spezifikation</t>
  </si>
  <si>
    <t>Pos. 2 Frontend (Vordergrundsystem)</t>
  </si>
  <si>
    <t>Pos. 3 Backend (Hintergrundsystem)</t>
  </si>
  <si>
    <t>Pos. 4 Auswertung und Reporting</t>
  </si>
  <si>
    <t>Pos. 5 Payment</t>
  </si>
  <si>
    <t>Pos. 6 Schnittstellen</t>
  </si>
  <si>
    <t>Pos. 7 Sicherheitskonzept</t>
  </si>
  <si>
    <t>Pos. 8 Projektmeetings &amp; -steuerung (inkl. Reisekosten)</t>
  </si>
  <si>
    <t>Pos. 10 Sonstige Anforderungen</t>
  </si>
  <si>
    <t>Gesamtpreis 
Personalkosten:</t>
  </si>
  <si>
    <t>Gesamtpreis
Sachkosten:</t>
  </si>
  <si>
    <t>1.1</t>
  </si>
  <si>
    <t>1.2</t>
  </si>
  <si>
    <t>2.1.1</t>
  </si>
  <si>
    <t>1.3</t>
  </si>
  <si>
    <t>1.4</t>
  </si>
  <si>
    <t>1.5</t>
  </si>
  <si>
    <t>1.6</t>
  </si>
  <si>
    <t>1.7</t>
  </si>
  <si>
    <t>1.8</t>
  </si>
  <si>
    <t>1.9</t>
  </si>
  <si>
    <t>1.10</t>
  </si>
  <si>
    <t xml:space="preserve">Pos. 1
VDV-KA Spezifikation </t>
  </si>
  <si>
    <t xml:space="preserve">Pos. 2
Frontend (Vordergrundsystem) </t>
  </si>
  <si>
    <t>Pos. 3
Backend (Hintergrundsystem)</t>
  </si>
  <si>
    <t>Pos. 4
 Auswertung und Reporting</t>
  </si>
  <si>
    <t>Pos. 5
 Payment</t>
  </si>
  <si>
    <t>Pos. 6
 Schnittstellen</t>
  </si>
  <si>
    <t>Pos. 7
 Sicherheitskonzept</t>
  </si>
  <si>
    <t>Pos. 10
 Sonstige Anforderungen</t>
  </si>
  <si>
    <t>Pos. 11</t>
  </si>
  <si>
    <t>Optionen</t>
  </si>
  <si>
    <t>2.1.2</t>
  </si>
  <si>
    <t>2.1.3</t>
  </si>
  <si>
    <t>2.1.4</t>
  </si>
  <si>
    <t>2.1.5</t>
  </si>
  <si>
    <t>2.2.1</t>
  </si>
  <si>
    <t>2.2.2</t>
  </si>
  <si>
    <t>2.2.3</t>
  </si>
  <si>
    <t>2.2.4</t>
  </si>
  <si>
    <t>2.2.5</t>
  </si>
  <si>
    <t>2.3.1</t>
  </si>
  <si>
    <t>2.3.2</t>
  </si>
  <si>
    <t>2.3.3</t>
  </si>
  <si>
    <t>2.3.4</t>
  </si>
  <si>
    <t>2.3.5</t>
  </si>
  <si>
    <t>2.4.1</t>
  </si>
  <si>
    <t>2.4.2</t>
  </si>
  <si>
    <t>2.4.3</t>
  </si>
  <si>
    <t>2.4.4</t>
  </si>
  <si>
    <t>2.4.5</t>
  </si>
  <si>
    <t>3.1.1</t>
  </si>
  <si>
    <t>3.1.2</t>
  </si>
  <si>
    <t>3.1.3</t>
  </si>
  <si>
    <t>3.1.4</t>
  </si>
  <si>
    <t>3.1.5</t>
  </si>
  <si>
    <t>3.2.1</t>
  </si>
  <si>
    <t>3.2.2</t>
  </si>
  <si>
    <t>3.2.3</t>
  </si>
  <si>
    <t>3.2.4</t>
  </si>
  <si>
    <t>3.2.5</t>
  </si>
  <si>
    <t>3.3.1</t>
  </si>
  <si>
    <t>3.3.2</t>
  </si>
  <si>
    <t>3.3.3</t>
  </si>
  <si>
    <t>3.3.4</t>
  </si>
  <si>
    <t>3.3.5</t>
  </si>
  <si>
    <t>3.4.1</t>
  </si>
  <si>
    <t>3.4.2</t>
  </si>
  <si>
    <t>3.4.3</t>
  </si>
  <si>
    <t>3.4.4</t>
  </si>
  <si>
    <t>3.4.5</t>
  </si>
  <si>
    <t>4.1</t>
  </si>
  <si>
    <t>4.2</t>
  </si>
  <si>
    <t>4.3</t>
  </si>
  <si>
    <t>4.4</t>
  </si>
  <si>
    <t>4.5</t>
  </si>
  <si>
    <t>4.6</t>
  </si>
  <si>
    <t>4.7</t>
  </si>
  <si>
    <t>4.8</t>
  </si>
  <si>
    <t>4.9</t>
  </si>
  <si>
    <t>4.10</t>
  </si>
  <si>
    <t>5.1</t>
  </si>
  <si>
    <t>5.2</t>
  </si>
  <si>
    <t>5.3</t>
  </si>
  <si>
    <t>5.4</t>
  </si>
  <si>
    <t>5.5</t>
  </si>
  <si>
    <t>5.6</t>
  </si>
  <si>
    <t>5.7</t>
  </si>
  <si>
    <t>5.8</t>
  </si>
  <si>
    <t>5.9</t>
  </si>
  <si>
    <t>5.10</t>
  </si>
  <si>
    <t>6.1.1</t>
  </si>
  <si>
    <t>6.1.2</t>
  </si>
  <si>
    <t>6.1.3</t>
  </si>
  <si>
    <t>6.1.4</t>
  </si>
  <si>
    <t>6.1.5</t>
  </si>
  <si>
    <t>6.2.1</t>
  </si>
  <si>
    <t>6.2.2</t>
  </si>
  <si>
    <t>6.2.3</t>
  </si>
  <si>
    <t>6.2.4</t>
  </si>
  <si>
    <t>6.2.5</t>
  </si>
  <si>
    <t>6.3.1</t>
  </si>
  <si>
    <t>6.3.2</t>
  </si>
  <si>
    <t>6.3.3</t>
  </si>
  <si>
    <t>6.3.4</t>
  </si>
  <si>
    <t>6.3.5</t>
  </si>
  <si>
    <t>6.4.1</t>
  </si>
  <si>
    <t>6.4.2</t>
  </si>
  <si>
    <t>6.4.3</t>
  </si>
  <si>
    <t>6.4.4</t>
  </si>
  <si>
    <t>6.4.5</t>
  </si>
  <si>
    <t>6.5.1</t>
  </si>
  <si>
    <t>6.5.2</t>
  </si>
  <si>
    <t>6.6.1</t>
  </si>
  <si>
    <t>6.6.2</t>
  </si>
  <si>
    <t>7.1</t>
  </si>
  <si>
    <t>7.2</t>
  </si>
  <si>
    <t>7.3</t>
  </si>
  <si>
    <t>7.4</t>
  </si>
  <si>
    <t>7.5</t>
  </si>
  <si>
    <t>7.6</t>
  </si>
  <si>
    <t>7.7</t>
  </si>
  <si>
    <t>7.8</t>
  </si>
  <si>
    <t>7.9</t>
  </si>
  <si>
    <t>7.10</t>
  </si>
  <si>
    <t>8.1</t>
  </si>
  <si>
    <t>8.2</t>
  </si>
  <si>
    <t>9.1</t>
  </si>
  <si>
    <t>9.2</t>
  </si>
  <si>
    <t>9.3</t>
  </si>
  <si>
    <t>9.4</t>
  </si>
  <si>
    <t>9.5</t>
  </si>
  <si>
    <t>9.6</t>
  </si>
  <si>
    <t>9.7</t>
  </si>
  <si>
    <t>9.8</t>
  </si>
  <si>
    <t>9.9</t>
  </si>
  <si>
    <t>9.10</t>
  </si>
  <si>
    <t>10.1</t>
  </si>
  <si>
    <t>10.2</t>
  </si>
  <si>
    <t>10.3</t>
  </si>
  <si>
    <t>10.4</t>
  </si>
  <si>
    <t>10.5</t>
  </si>
  <si>
    <t>10.6</t>
  </si>
  <si>
    <t>10.7</t>
  </si>
  <si>
    <t>10.8</t>
  </si>
  <si>
    <t>10.9</t>
  </si>
  <si>
    <t>10.10</t>
  </si>
  <si>
    <t>11.1</t>
  </si>
  <si>
    <t>11.2</t>
  </si>
  <si>
    <t>Pos. 11 Optionen</t>
  </si>
  <si>
    <t>Pos. 11
 Optionen</t>
  </si>
  <si>
    <t>Pos. 8
 Projektmeetings &amp; -steuerung</t>
  </si>
  <si>
    <t>Schulungen inkl. Schulungsunterlagen</t>
  </si>
  <si>
    <t>Pos. 9 Schulungen inkl. Schulungsunterlagen</t>
  </si>
  <si>
    <t>Pos. 3.5</t>
  </si>
  <si>
    <t>Direkte Einnahmeaufteilung</t>
  </si>
  <si>
    <t>Mandantenfähigkeit</t>
  </si>
  <si>
    <t>Pos. 3.6</t>
  </si>
  <si>
    <t>Pos. 3.7</t>
  </si>
  <si>
    <t>3.5.1</t>
  </si>
  <si>
    <t>3.5.2</t>
  </si>
  <si>
    <t>3.5.3</t>
  </si>
  <si>
    <t>3.5.4</t>
  </si>
  <si>
    <t>3.5.5</t>
  </si>
  <si>
    <t>3.6.1</t>
  </si>
  <si>
    <t>3.6.2</t>
  </si>
  <si>
    <t>3.6.3</t>
  </si>
  <si>
    <t>3.6.4</t>
  </si>
  <si>
    <t>3.6.5</t>
  </si>
  <si>
    <t>3.7.1</t>
  </si>
  <si>
    <t>3.7.2</t>
  </si>
  <si>
    <t>3.7.3</t>
  </si>
  <si>
    <t>3.7.4</t>
  </si>
  <si>
    <t>3.7.5</t>
  </si>
  <si>
    <t>Pos. 3.8</t>
  </si>
  <si>
    <t>3.8.1</t>
  </si>
  <si>
    <t>3.8.2</t>
  </si>
  <si>
    <t>3.8.3</t>
  </si>
  <si>
    <t>3.8.4</t>
  </si>
  <si>
    <t>3.8.5</t>
  </si>
  <si>
    <t>Kundendatenverwaltung/ Abo-Verwaltung</t>
  </si>
  <si>
    <t>Schüler-, Studentenverwaltung</t>
  </si>
  <si>
    <t>Sonstige Leistungen</t>
  </si>
  <si>
    <t>EBE-Anbindung</t>
  </si>
  <si>
    <t>2.1.6</t>
  </si>
  <si>
    <t>2.1.7</t>
  </si>
  <si>
    <t>2.1.8</t>
  </si>
  <si>
    <t>2.1.9</t>
  </si>
  <si>
    <t>2.1.10</t>
  </si>
  <si>
    <t>2.2.6</t>
  </si>
  <si>
    <t>2.2.7</t>
  </si>
  <si>
    <t>2.2.8</t>
  </si>
  <si>
    <t>2.2.9</t>
  </si>
  <si>
    <t>2.2.10</t>
  </si>
  <si>
    <t>2.3.6</t>
  </si>
  <si>
    <t>2.3.7</t>
  </si>
  <si>
    <t>2.3.8</t>
  </si>
  <si>
    <t>2.3.9</t>
  </si>
  <si>
    <t>2.3.10</t>
  </si>
  <si>
    <t>2.4.6</t>
  </si>
  <si>
    <t>2.4.7</t>
  </si>
  <si>
    <t>2.4.8</t>
  </si>
  <si>
    <t>2.4.9</t>
  </si>
  <si>
    <t>2.4.10</t>
  </si>
  <si>
    <t>3.1.6</t>
  </si>
  <si>
    <t>3.1.7</t>
  </si>
  <si>
    <t>3.1.8</t>
  </si>
  <si>
    <t>3.1.9</t>
  </si>
  <si>
    <t>3.1.10</t>
  </si>
  <si>
    <t>3.2.6</t>
  </si>
  <si>
    <t>3.2.7</t>
  </si>
  <si>
    <t>3.2.8</t>
  </si>
  <si>
    <t>3.2.9</t>
  </si>
  <si>
    <t>3.3.6</t>
  </si>
  <si>
    <t>3.3.7</t>
  </si>
  <si>
    <t>3.3.8</t>
  </si>
  <si>
    <t>3.3.9</t>
  </si>
  <si>
    <t>3.4.6</t>
  </si>
  <si>
    <t>3.4.7</t>
  </si>
  <si>
    <t>3.4.8</t>
  </si>
  <si>
    <t>3.4.9</t>
  </si>
  <si>
    <t>3.4.10</t>
  </si>
  <si>
    <t>3.5.6</t>
  </si>
  <si>
    <t>3.5.7</t>
  </si>
  <si>
    <t>3.5.8</t>
  </si>
  <si>
    <t>3.5.9</t>
  </si>
  <si>
    <t>3.5.10</t>
  </si>
  <si>
    <t>3.6.6</t>
  </si>
  <si>
    <t>3.6.7</t>
  </si>
  <si>
    <t>3.6.8</t>
  </si>
  <si>
    <t>3.6.9</t>
  </si>
  <si>
    <t>3.6.10</t>
  </si>
  <si>
    <t>3.7.6</t>
  </si>
  <si>
    <t>3.7.7</t>
  </si>
  <si>
    <t>3.7.8</t>
  </si>
  <si>
    <t>3.7.9</t>
  </si>
  <si>
    <t>3.7.10</t>
  </si>
  <si>
    <t>3.8.6</t>
  </si>
  <si>
    <t>3.8.7</t>
  </si>
  <si>
    <t>3.8.8</t>
  </si>
  <si>
    <t>3.8.9</t>
  </si>
  <si>
    <t>3.8.10</t>
  </si>
  <si>
    <t>Landestarife</t>
  </si>
  <si>
    <t>Schnittstelle Landestarif BW</t>
  </si>
  <si>
    <t>Schnittstelle DB C-Tarif („WSD Z3“)</t>
  </si>
  <si>
    <r>
      <rPr>
        <b/>
        <sz val="11"/>
        <color theme="1"/>
        <rFont val="Calibri"/>
        <family val="2"/>
        <scheme val="minor"/>
      </rPr>
      <t xml:space="preserve">Hinweis:
</t>
    </r>
    <r>
      <rPr>
        <sz val="11"/>
        <color theme="1"/>
        <rFont val="Calibri"/>
        <family val="2"/>
        <scheme val="minor"/>
      </rPr>
      <t>Bitte geben Sie die Personentage und Sachkosten für die zu erbringenden Leistungen in die vorgegebene Zusammenstellung ein. 
Personalkosten werden anhand der Menge an Personentagen sowie den hinterlegten Tagessatz für die Personalkategorie (Reiter "Personalkategorien") berechnet.
Sachkosten sind als Euro-Werte einzutragen.</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Sachkosten müssen im Kommentarfeld erläutert werden. Die Beschreibung muss eindeutig sein (z. B. mit Lizenztyp und -art und- umfang / Lizenznehmer etc.) </t>
    </r>
  </si>
  <si>
    <t>Kosten für Payment</t>
  </si>
  <si>
    <t>Reisekostenpauschale für Projektmeetings &amp; -steuerung</t>
  </si>
  <si>
    <t>Statusmeetings vor Ort (à 1 Personentag): 8 Meetings</t>
  </si>
  <si>
    <t>Lenkungsausschuss vor Ort (à 1 Personentag): 5 Meetings</t>
  </si>
  <si>
    <t>Gesamtpreis (Investitionskosten)</t>
  </si>
  <si>
    <t>Sonstige Anforderungen und Anforderungen Bieterseitig</t>
  </si>
  <si>
    <t>Einrichtung pro weiteren Account (Zugang Profi Webshop - Req. A23)</t>
  </si>
  <si>
    <t>11.3</t>
  </si>
  <si>
    <t>Datenversorgung aus SMART-Export (Req. A 38)</t>
  </si>
  <si>
    <t>Einrichtung pro weiteren Webshop (Req. A 12)</t>
  </si>
  <si>
    <t>3.3.10</t>
  </si>
  <si>
    <t>3.2.10</t>
  </si>
  <si>
    <r>
      <t>Kommentar/ Erläuterung</t>
    </r>
    <r>
      <rPr>
        <b/>
        <sz val="11"/>
        <color rgb="FFFF0000"/>
        <rFont val="Calibri"/>
        <family val="2"/>
        <scheme val="minor"/>
      </rPr>
      <t>/ Unternehmen</t>
    </r>
  </si>
  <si>
    <t>Kat. 4</t>
  </si>
  <si>
    <t>Kat. 5</t>
  </si>
  <si>
    <t>Kat. 6</t>
  </si>
  <si>
    <t>Kat. 7</t>
  </si>
  <si>
    <t>Kat. 8</t>
  </si>
  <si>
    <t>Kat.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</si>
</sst>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0\ &quot;€&quot;;\-#,##0\ &quot;€&quot;"/>
    <numFmt numFmtId="44" formatCode="_-* #,##0.00\ &quot;€&quot;_-;\-* #,##0.00\ &quot;€&quot;_-;_-* &quot;-&quot;??\ &quot;€&quot;_-;_-@_-"/>
    <numFmt numFmtId="43" formatCode="_-* #,##0.00\ _€_-;\-* #,##0.00\ _€_-;_-* &quot;-&quot;??\ _€_-;_-@_-"/>
    <numFmt numFmtId="164" formatCode="#,##0.00\ &quot;€&quot;"/>
    <numFmt numFmtId="165" formatCode="#,##0\ &quot;€&quot;"/>
  </numFmts>
  <fonts count="3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0"/>
      <color theme="1"/>
      <name val="Calibri"/>
      <family val="2"/>
      <scheme val="minor"/>
    </font>
    <font>
      <sz val="11"/>
      <color theme="5"/>
      <name val="Calibri"/>
      <family val="2"/>
      <scheme val="minor"/>
    </font>
    <font>
      <b/>
      <sz val="16"/>
      <color theme="1"/>
      <name val="Calibri"/>
      <family val="2"/>
      <scheme val="minor"/>
    </font>
    <font>
      <b/>
      <sz val="10"/>
      <color theme="1"/>
      <name val="Calibri"/>
      <family val="2"/>
      <scheme val="minor"/>
    </font>
    <font>
      <sz val="11"/>
      <color theme="9" tint="0.79998168889431442"/>
      <name val="Calibri"/>
      <family val="2"/>
      <scheme val="minor"/>
    </font>
    <font>
      <b/>
      <sz val="11"/>
      <color theme="9" tint="0.79998168889431442"/>
      <name val="Calibri"/>
      <family val="2"/>
      <scheme val="minor"/>
    </font>
    <font>
      <b/>
      <sz val="16"/>
      <color theme="1"/>
      <name val="Calibri"/>
      <family val="2"/>
      <scheme val="minor"/>
    </font>
    <font>
      <sz val="11"/>
      <color theme="1"/>
      <name val="Calibri"/>
      <family val="2"/>
    </font>
    <font>
      <b/>
      <sz val="12"/>
      <color theme="1"/>
      <name val="Calibri"/>
      <family val="2"/>
      <scheme val="minor"/>
    </font>
    <font>
      <i/>
      <sz val="11"/>
      <color theme="1"/>
      <name val="Calibri"/>
      <family val="2"/>
      <scheme val="minor"/>
    </font>
    <font>
      <sz val="14"/>
      <color rgb="FFFF0000"/>
      <name val="Calibri"/>
      <family val="2"/>
    </font>
    <font>
      <b/>
      <sz val="11"/>
      <color theme="1"/>
      <name val="Calibri"/>
      <family val="2"/>
    </font>
    <font>
      <sz val="16"/>
      <color theme="1"/>
      <name val="Calibri"/>
      <family val="2"/>
    </font>
    <font>
      <b/>
      <sz val="16"/>
      <color rgb="FF000000"/>
      <name val="Calibri"/>
      <family val="2"/>
    </font>
    <font>
      <sz val="12"/>
      <color theme="1"/>
      <name val="Calibri"/>
      <family val="2"/>
      <scheme val="minor"/>
    </font>
    <font>
      <b/>
      <sz val="12"/>
      <color rgb="FF000000"/>
      <name val="Calibri"/>
      <family val="2"/>
    </font>
    <font>
      <sz val="11"/>
      <color rgb="FF000000"/>
      <name val="Calibri"/>
      <family val="2"/>
    </font>
    <font>
      <b/>
      <sz val="16"/>
      <color theme="5"/>
      <name val="Calibri"/>
      <family val="2"/>
      <scheme val="minor"/>
    </font>
    <font>
      <sz val="16"/>
      <color theme="5"/>
      <name val="Calibri"/>
      <family val="2"/>
      <scheme val="minor"/>
    </font>
    <font>
      <b/>
      <sz val="11"/>
      <color rgb="FFFF0000"/>
      <name val="Calibri"/>
      <family val="2"/>
    </font>
    <font>
      <b/>
      <sz val="16"/>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sz val="12"/>
      <color theme="1"/>
      <name val="Calibri"/>
      <family val="2"/>
      <scheme val="minor"/>
    </font>
    <font>
      <sz val="9"/>
      <color theme="1"/>
      <name val="Calibri"/>
      <family val="2"/>
      <scheme val="minor"/>
    </font>
    <font>
      <b/>
      <sz val="14"/>
      <color theme="0"/>
      <name val="Calibri"/>
      <family val="2"/>
      <scheme val="minor"/>
    </font>
    <font>
      <b/>
      <sz val="16"/>
      <color theme="1"/>
      <name val="Calibri"/>
      <family val="2"/>
    </font>
    <font>
      <sz val="12"/>
      <color theme="5"/>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i/>
      <sz val="11"/>
      <name val="Calibri"/>
      <family val="2"/>
      <scheme val="minor"/>
    </font>
    <font>
      <sz val="10"/>
      <color rgb="FFFF0000"/>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E2EFDA"/>
        <bgColor rgb="FF000000"/>
      </patternFill>
    </fill>
    <fill>
      <patternFill patternType="solid">
        <fgColor theme="9" tint="0.79998168889431442"/>
        <bgColor rgb="FF000000"/>
      </patternFill>
    </fill>
    <fill>
      <patternFill patternType="solid">
        <fgColor theme="7" tint="0.79998168889431442"/>
        <bgColor indexed="64"/>
      </patternFill>
    </fill>
    <fill>
      <patternFill patternType="solid">
        <fgColor rgb="FFF2F2F2"/>
        <bgColor indexed="64"/>
      </patternFill>
    </fill>
  </fills>
  <borders count="51">
    <border>
      <left/>
      <right/>
      <top/>
      <bottom/>
      <diagonal/>
    </border>
    <border>
      <left/>
      <right/>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auto="1"/>
      </left>
      <right/>
      <top style="medium">
        <color auto="1"/>
      </top>
      <bottom style="medium">
        <color auto="1"/>
      </bottom>
      <diagonal/>
    </border>
    <border>
      <left/>
      <right/>
      <top style="thin">
        <color indexed="64"/>
      </top>
      <bottom style="thin">
        <color indexed="64"/>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auto="1"/>
      </left>
      <right/>
      <top/>
      <bottom style="thin">
        <color auto="1"/>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style="thin">
        <color auto="1"/>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315">
    <xf numFmtId="0" fontId="0" fillId="0" borderId="0" xfId="0"/>
    <xf numFmtId="0" fontId="0" fillId="2" borderId="0" xfId="0" applyFill="1"/>
    <xf numFmtId="0" fontId="3" fillId="2" borderId="0" xfId="0" applyFont="1" applyFill="1" applyBorder="1" applyAlignment="1">
      <alignment horizontal="center" vertical="center"/>
    </xf>
    <xf numFmtId="49" fontId="0" fillId="2" borderId="0" xfId="0" applyNumberFormat="1" applyFill="1" applyBorder="1"/>
    <xf numFmtId="0" fontId="5" fillId="2" borderId="0" xfId="0" applyFont="1" applyFill="1" applyBorder="1" applyAlignment="1">
      <alignment horizontal="center" vertical="center"/>
    </xf>
    <xf numFmtId="0" fontId="0" fillId="0" borderId="0" xfId="0" applyAlignment="1">
      <alignment horizontal="center"/>
    </xf>
    <xf numFmtId="0" fontId="0" fillId="0" borderId="0" xfId="0" applyAlignment="1">
      <alignment vertical="center"/>
    </xf>
    <xf numFmtId="0" fontId="0" fillId="2" borderId="0" xfId="0" applyFill="1" applyAlignment="1">
      <alignment wrapText="1"/>
    </xf>
    <xf numFmtId="0" fontId="0" fillId="0" borderId="0" xfId="0" applyAlignment="1">
      <alignment wrapText="1"/>
    </xf>
    <xf numFmtId="0" fontId="0" fillId="2" borderId="0" xfId="0" applyFill="1" applyAlignment="1"/>
    <xf numFmtId="0" fontId="0" fillId="2" borderId="0" xfId="0" applyFill="1" applyAlignment="1">
      <alignment horizontal="center"/>
    </xf>
    <xf numFmtId="0" fontId="0" fillId="2" borderId="0" xfId="0" applyFill="1" applyBorder="1"/>
    <xf numFmtId="44" fontId="5" fillId="2" borderId="0" xfId="0" applyNumberFormat="1" applyFont="1" applyFill="1" applyBorder="1" applyAlignment="1">
      <alignment horizontal="center" vertical="center"/>
    </xf>
    <xf numFmtId="0" fontId="0" fillId="2" borderId="4" xfId="0" applyFill="1" applyBorder="1"/>
    <xf numFmtId="0" fontId="0" fillId="2" borderId="9" xfId="0" applyFill="1" applyBorder="1"/>
    <xf numFmtId="0" fontId="0" fillId="0" borderId="0" xfId="0" applyBorder="1"/>
    <xf numFmtId="0" fontId="0" fillId="2" borderId="6" xfId="0" applyFill="1" applyBorder="1"/>
    <xf numFmtId="0" fontId="0" fillId="2" borderId="6" xfId="0" applyFill="1" applyBorder="1" applyAlignment="1">
      <alignment wrapText="1"/>
    </xf>
    <xf numFmtId="0" fontId="2" fillId="2" borderId="7" xfId="0" applyFont="1" applyFill="1" applyBorder="1" applyAlignment="1">
      <alignment horizontal="center" vertical="center" wrapText="1"/>
    </xf>
    <xf numFmtId="0" fontId="0" fillId="2" borderId="7" xfId="0" applyFill="1" applyBorder="1" applyAlignment="1">
      <alignment wrapText="1"/>
    </xf>
    <xf numFmtId="0" fontId="0" fillId="2" borderId="7" xfId="0" applyFill="1" applyBorder="1"/>
    <xf numFmtId="0" fontId="0" fillId="0" borderId="0" xfId="0"/>
    <xf numFmtId="0" fontId="0" fillId="2" borderId="0" xfId="0" applyFill="1" applyAlignment="1">
      <alignment horizontal="center"/>
    </xf>
    <xf numFmtId="0" fontId="0" fillId="2" borderId="37" xfId="0" applyFill="1" applyBorder="1" applyAlignment="1">
      <alignment horizontal="center" vertical="center"/>
    </xf>
    <xf numFmtId="0" fontId="2" fillId="2" borderId="34" xfId="0" applyFont="1" applyFill="1" applyBorder="1" applyAlignment="1">
      <alignment horizontal="center"/>
    </xf>
    <xf numFmtId="0" fontId="2" fillId="2" borderId="35" xfId="0" applyFont="1" applyFill="1" applyBorder="1" applyAlignment="1">
      <alignment horizontal="center"/>
    </xf>
    <xf numFmtId="0" fontId="2" fillId="2" borderId="36" xfId="0" applyFont="1" applyFill="1" applyBorder="1" applyAlignment="1">
      <alignment horizontal="center"/>
    </xf>
    <xf numFmtId="1" fontId="3" fillId="4" borderId="14" xfId="1" applyNumberFormat="1" applyFont="1" applyFill="1" applyBorder="1" applyAlignment="1">
      <alignment horizontal="center" vertical="top" wrapText="1"/>
    </xf>
    <xf numFmtId="49" fontId="9" fillId="5" borderId="6" xfId="0" applyNumberFormat="1" applyFont="1" applyFill="1" applyBorder="1" applyAlignment="1">
      <alignment horizontal="left"/>
    </xf>
    <xf numFmtId="49" fontId="9" fillId="5" borderId="7" xfId="0" applyNumberFormat="1" applyFont="1" applyFill="1" applyBorder="1" applyAlignment="1">
      <alignment horizontal="left" wrapText="1"/>
    </xf>
    <xf numFmtId="0" fontId="0" fillId="2" borderId="0" xfId="0" applyFill="1" applyBorder="1" applyAlignment="1">
      <alignment wrapText="1"/>
    </xf>
    <xf numFmtId="49" fontId="6" fillId="5" borderId="5" xfId="0" applyNumberFormat="1" applyFont="1" applyFill="1" applyBorder="1" applyAlignment="1">
      <alignment horizontal="left"/>
    </xf>
    <xf numFmtId="2" fontId="0" fillId="2" borderId="0" xfId="0" applyNumberFormat="1" applyFill="1" applyBorder="1"/>
    <xf numFmtId="2" fontId="0" fillId="2" borderId="4" xfId="0" applyNumberFormat="1" applyFill="1" applyBorder="1"/>
    <xf numFmtId="1" fontId="10" fillId="5" borderId="22" xfId="0" applyNumberFormat="1" applyFont="1" applyFill="1" applyBorder="1" applyAlignment="1">
      <alignment horizontal="center" wrapText="1"/>
    </xf>
    <xf numFmtId="49" fontId="9" fillId="5" borderId="8" xfId="0" applyNumberFormat="1" applyFont="1" applyFill="1" applyBorder="1" applyAlignment="1">
      <alignment horizontal="left"/>
    </xf>
    <xf numFmtId="49" fontId="9" fillId="5" borderId="10" xfId="0" applyNumberFormat="1" applyFont="1" applyFill="1" applyBorder="1" applyAlignment="1">
      <alignment horizontal="left" wrapText="1"/>
    </xf>
    <xf numFmtId="0" fontId="0" fillId="2" borderId="12" xfId="0" applyFill="1" applyBorder="1"/>
    <xf numFmtId="0" fontId="4" fillId="0" borderId="11" xfId="0" applyFont="1" applyBorder="1" applyAlignment="1" applyProtection="1">
      <alignment horizontal="center"/>
      <protection locked="0"/>
    </xf>
    <xf numFmtId="0" fontId="0" fillId="0" borderId="0" xfId="0" applyFill="1" applyAlignment="1">
      <alignment horizontal="center"/>
    </xf>
    <xf numFmtId="0" fontId="1" fillId="0" borderId="18" xfId="0" applyFont="1" applyBorder="1" applyAlignment="1" applyProtection="1">
      <alignment horizontal="center"/>
      <protection locked="0"/>
    </xf>
    <xf numFmtId="1" fontId="0" fillId="0" borderId="14" xfId="3" applyNumberFormat="1" applyFont="1" applyFill="1" applyBorder="1" applyAlignment="1" applyProtection="1">
      <alignment horizontal="center" vertical="center"/>
      <protection locked="0"/>
    </xf>
    <xf numFmtId="1" fontId="0" fillId="0" borderId="19" xfId="3" applyNumberFormat="1" applyFont="1" applyFill="1" applyBorder="1" applyAlignment="1" applyProtection="1">
      <alignment horizontal="center" vertical="center"/>
      <protection locked="0"/>
    </xf>
    <xf numFmtId="49" fontId="0" fillId="0" borderId="23" xfId="1" applyNumberFormat="1" applyFont="1" applyFill="1" applyBorder="1" applyProtection="1">
      <protection locked="0"/>
    </xf>
    <xf numFmtId="49" fontId="0" fillId="0" borderId="10" xfId="1" applyNumberFormat="1" applyFont="1" applyFill="1" applyBorder="1" applyProtection="1">
      <protection locked="0"/>
    </xf>
    <xf numFmtId="0" fontId="11" fillId="2" borderId="3" xfId="0" applyFont="1" applyFill="1" applyBorder="1" applyAlignment="1">
      <alignment horizontal="left" wrapText="1"/>
    </xf>
    <xf numFmtId="0" fontId="11" fillId="2" borderId="4" xfId="0" applyFont="1" applyFill="1" applyBorder="1" applyAlignment="1">
      <alignment horizontal="left" wrapText="1"/>
    </xf>
    <xf numFmtId="0" fontId="11" fillId="2" borderId="5" xfId="0" applyFont="1" applyFill="1" applyBorder="1" applyAlignment="1">
      <alignment horizontal="left" wrapText="1"/>
    </xf>
    <xf numFmtId="0" fontId="12" fillId="9" borderId="0" xfId="0" applyFont="1" applyFill="1" applyBorder="1"/>
    <xf numFmtId="0" fontId="13" fillId="8" borderId="5" xfId="0" applyFont="1" applyFill="1" applyBorder="1" applyAlignment="1">
      <alignment horizontal="center" wrapText="1"/>
    </xf>
    <xf numFmtId="44" fontId="12" fillId="9" borderId="0" xfId="0" applyNumberFormat="1" applyFont="1" applyFill="1" applyBorder="1"/>
    <xf numFmtId="0" fontId="12" fillId="0" borderId="0" xfId="0" applyFont="1" applyFill="1" applyBorder="1"/>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44" fontId="12" fillId="10" borderId="0" xfId="0" applyNumberFormat="1" applyFont="1" applyFill="1" applyBorder="1"/>
    <xf numFmtId="0" fontId="15" fillId="9" borderId="0" xfId="0" applyFont="1" applyFill="1" applyBorder="1"/>
    <xf numFmtId="0" fontId="12" fillId="10" borderId="0" xfId="0" applyFont="1" applyFill="1" applyBorder="1"/>
    <xf numFmtId="0" fontId="17" fillId="9" borderId="0" xfId="0" applyFont="1" applyFill="1" applyBorder="1" applyAlignment="1">
      <alignment horizontal="center" vertical="center" wrapText="1"/>
    </xf>
    <xf numFmtId="0" fontId="12" fillId="9" borderId="4" xfId="0" applyFont="1" applyFill="1" applyBorder="1"/>
    <xf numFmtId="0" fontId="20" fillId="9" borderId="5" xfId="0" applyFont="1" applyFill="1" applyBorder="1" applyAlignment="1">
      <alignment horizontal="center" vertical="center"/>
    </xf>
    <xf numFmtId="0" fontId="18" fillId="9" borderId="0" xfId="0" applyFont="1" applyFill="1" applyBorder="1" applyAlignment="1">
      <alignment horizontal="center"/>
    </xf>
    <xf numFmtId="0" fontId="12" fillId="9" borderId="0" xfId="0" applyFont="1" applyFill="1" applyBorder="1" applyAlignment="1">
      <alignment horizontal="center"/>
    </xf>
    <xf numFmtId="0" fontId="21" fillId="9" borderId="23" xfId="0" applyFont="1" applyFill="1" applyBorder="1" applyAlignment="1">
      <alignment horizontal="center" vertical="center"/>
    </xf>
    <xf numFmtId="49" fontId="17" fillId="9" borderId="0" xfId="0" applyNumberFormat="1" applyFont="1" applyFill="1" applyBorder="1" applyAlignment="1">
      <alignment horizontal="center" vertical="center" wrapText="1"/>
    </xf>
    <xf numFmtId="0" fontId="12" fillId="10" borderId="6" xfId="0" applyFont="1" applyFill="1" applyBorder="1" applyAlignment="1">
      <alignment horizontal="center"/>
    </xf>
    <xf numFmtId="44" fontId="12" fillId="9" borderId="0" xfId="0" applyNumberFormat="1" applyFont="1" applyFill="1" applyBorder="1" applyAlignment="1">
      <alignment horizontal="center"/>
    </xf>
    <xf numFmtId="44" fontId="12" fillId="9" borderId="7" xfId="0" applyNumberFormat="1" applyFont="1" applyFill="1" applyBorder="1" applyAlignment="1">
      <alignment horizontal="center"/>
    </xf>
    <xf numFmtId="0" fontId="12" fillId="9" borderId="6" xfId="0" applyFont="1" applyFill="1" applyBorder="1"/>
    <xf numFmtId="0" fontId="12" fillId="9" borderId="7" xfId="0" applyFont="1" applyFill="1" applyBorder="1"/>
    <xf numFmtId="0" fontId="12" fillId="10" borderId="6" xfId="0" applyFont="1" applyFill="1" applyBorder="1"/>
    <xf numFmtId="44" fontId="12" fillId="9" borderId="7" xfId="0" applyNumberFormat="1" applyFont="1" applyFill="1" applyBorder="1"/>
    <xf numFmtId="0" fontId="20" fillId="9" borderId="7" xfId="0" applyFont="1" applyFill="1" applyBorder="1" applyAlignment="1">
      <alignment horizontal="center" vertical="center"/>
    </xf>
    <xf numFmtId="0" fontId="12" fillId="2" borderId="6" xfId="0" applyFont="1" applyFill="1" applyBorder="1"/>
    <xf numFmtId="44" fontId="12" fillId="2" borderId="0" xfId="0" applyNumberFormat="1" applyFont="1" applyFill="1" applyBorder="1"/>
    <xf numFmtId="0" fontId="12" fillId="2" borderId="0" xfId="0" applyFont="1" applyFill="1" applyBorder="1"/>
    <xf numFmtId="44" fontId="12" fillId="2" borderId="7" xfId="0" applyNumberFormat="1" applyFont="1" applyFill="1" applyBorder="1"/>
    <xf numFmtId="44" fontId="12" fillId="0" borderId="0" xfId="0" applyNumberFormat="1" applyFont="1" applyFill="1" applyBorder="1" applyProtection="1">
      <protection locked="0"/>
    </xf>
    <xf numFmtId="44" fontId="12" fillId="0" borderId="7" xfId="0" applyNumberFormat="1" applyFont="1" applyFill="1" applyBorder="1" applyProtection="1">
      <protection locked="0"/>
    </xf>
    <xf numFmtId="49" fontId="12" fillId="0" borderId="7" xfId="1" applyNumberFormat="1" applyFont="1" applyFill="1" applyBorder="1" applyProtection="1">
      <protection locked="0"/>
    </xf>
    <xf numFmtId="0" fontId="12" fillId="2" borderId="8" xfId="0" applyFont="1" applyFill="1" applyBorder="1"/>
    <xf numFmtId="44" fontId="12" fillId="0" borderId="9" xfId="0" applyNumberFormat="1" applyFont="1" applyFill="1" applyBorder="1" applyProtection="1">
      <protection locked="0"/>
    </xf>
    <xf numFmtId="0" fontId="12" fillId="9" borderId="9" xfId="0" applyFont="1" applyFill="1" applyBorder="1"/>
    <xf numFmtId="0" fontId="12" fillId="2" borderId="9" xfId="0" applyFont="1" applyFill="1" applyBorder="1"/>
    <xf numFmtId="44" fontId="12" fillId="0" borderId="10" xfId="0" applyNumberFormat="1" applyFont="1" applyFill="1" applyBorder="1" applyProtection="1">
      <protection locked="0"/>
    </xf>
    <xf numFmtId="49" fontId="17" fillId="9" borderId="29" xfId="0" applyNumberFormat="1" applyFont="1" applyFill="1" applyBorder="1" applyAlignment="1">
      <alignment horizontal="center" vertical="center" wrapText="1"/>
    </xf>
    <xf numFmtId="0" fontId="12" fillId="10" borderId="0" xfId="0" applyFont="1" applyFill="1" applyBorder="1" applyAlignment="1">
      <alignment horizontal="center"/>
    </xf>
    <xf numFmtId="0" fontId="12" fillId="9" borderId="7" xfId="0" applyFont="1" applyFill="1" applyBorder="1" applyAlignment="1">
      <alignment horizontal="center"/>
    </xf>
    <xf numFmtId="49" fontId="18" fillId="9" borderId="29" xfId="0" applyNumberFormat="1" applyFont="1" applyFill="1" applyBorder="1" applyAlignment="1">
      <alignment horizontal="right" vertical="center" wrapText="1"/>
    </xf>
    <xf numFmtId="0" fontId="12" fillId="9" borderId="0" xfId="0" applyFont="1" applyFill="1" applyBorder="1" applyAlignment="1">
      <alignment vertical="center"/>
    </xf>
    <xf numFmtId="44" fontId="12" fillId="9" borderId="0" xfId="0" applyNumberFormat="1" applyFont="1" applyFill="1" applyBorder="1" applyAlignment="1">
      <alignment vertical="center"/>
    </xf>
    <xf numFmtId="0" fontId="12" fillId="0" borderId="0" xfId="0" applyFont="1" applyFill="1" applyBorder="1" applyAlignment="1">
      <alignment vertical="center"/>
    </xf>
    <xf numFmtId="49" fontId="12" fillId="0" borderId="10" xfId="1" applyNumberFormat="1" applyFont="1" applyFill="1" applyBorder="1" applyProtection="1">
      <protection locked="0"/>
    </xf>
    <xf numFmtId="0" fontId="17" fillId="0" borderId="0" xfId="0" applyFont="1" applyFill="1" applyBorder="1" applyAlignment="1">
      <alignment horizontal="center" vertical="center" wrapText="1"/>
    </xf>
    <xf numFmtId="44" fontId="12" fillId="0" borderId="0" xfId="0" applyNumberFormat="1" applyFont="1" applyFill="1" applyBorder="1"/>
    <xf numFmtId="0" fontId="25" fillId="2" borderId="3" xfId="0" applyFont="1" applyFill="1" applyBorder="1" applyAlignment="1" applyProtection="1">
      <alignment horizontal="left" wrapText="1"/>
    </xf>
    <xf numFmtId="0" fontId="26" fillId="2" borderId="0" xfId="0" applyFont="1" applyFill="1"/>
    <xf numFmtId="0" fontId="27" fillId="2" borderId="3" xfId="0" applyFont="1" applyFill="1" applyBorder="1" applyAlignment="1">
      <alignment horizontal="left"/>
    </xf>
    <xf numFmtId="0" fontId="26" fillId="2" borderId="5" xfId="0" applyFont="1" applyFill="1" applyBorder="1" applyAlignment="1">
      <alignment horizontal="center"/>
    </xf>
    <xf numFmtId="0" fontId="26" fillId="0" borderId="0" xfId="0" applyFont="1"/>
    <xf numFmtId="0" fontId="27" fillId="2" borderId="1" xfId="0" applyFont="1" applyFill="1" applyBorder="1" applyAlignment="1">
      <alignment horizontal="center" vertical="center"/>
    </xf>
    <xf numFmtId="0" fontId="29" fillId="2" borderId="1" xfId="0" applyFont="1" applyFill="1" applyBorder="1" applyAlignment="1">
      <alignment horizontal="center" vertical="center"/>
    </xf>
    <xf numFmtId="49" fontId="26" fillId="2" borderId="1" xfId="0" applyNumberFormat="1" applyFont="1" applyFill="1" applyBorder="1"/>
    <xf numFmtId="44" fontId="26" fillId="2" borderId="1" xfId="1" applyFont="1" applyFill="1" applyBorder="1"/>
    <xf numFmtId="49" fontId="26" fillId="2" borderId="0" xfId="0" applyNumberFormat="1" applyFont="1" applyFill="1"/>
    <xf numFmtId="44" fontId="26" fillId="2" borderId="14" xfId="1" applyFont="1" applyFill="1" applyBorder="1"/>
    <xf numFmtId="49" fontId="29" fillId="2" borderId="2" xfId="0" applyNumberFormat="1" applyFont="1" applyFill="1" applyBorder="1"/>
    <xf numFmtId="49" fontId="26" fillId="2" borderId="2" xfId="0" applyNumberFormat="1" applyFont="1" applyFill="1" applyBorder="1"/>
    <xf numFmtId="44" fontId="29" fillId="2" borderId="2" xfId="1" applyFont="1" applyFill="1" applyBorder="1"/>
    <xf numFmtId="49" fontId="30" fillId="2" borderId="0" xfId="0" applyNumberFormat="1" applyFont="1" applyFill="1"/>
    <xf numFmtId="44" fontId="30" fillId="2" borderId="0" xfId="0" applyNumberFormat="1" applyFont="1" applyFill="1"/>
    <xf numFmtId="0" fontId="30" fillId="2" borderId="0" xfId="0" applyFont="1" applyFill="1"/>
    <xf numFmtId="44" fontId="26" fillId="2" borderId="0" xfId="0" applyNumberFormat="1" applyFont="1" applyFill="1"/>
    <xf numFmtId="49" fontId="2" fillId="6" borderId="37" xfId="0" applyNumberFormat="1" applyFont="1" applyFill="1" applyBorder="1" applyAlignment="1">
      <alignment vertical="center" wrapText="1"/>
    </xf>
    <xf numFmtId="49" fontId="2" fillId="6" borderId="24" xfId="0" applyNumberFormat="1" applyFont="1" applyFill="1" applyBorder="1" applyAlignment="1">
      <alignment vertical="center" wrapText="1"/>
    </xf>
    <xf numFmtId="3" fontId="10" fillId="5" borderId="22" xfId="0" applyNumberFormat="1" applyFont="1" applyFill="1" applyBorder="1" applyAlignment="1">
      <alignment horizontal="center" wrapText="1"/>
    </xf>
    <xf numFmtId="49" fontId="0" fillId="0" borderId="42" xfId="1" applyNumberFormat="1" applyFont="1" applyFill="1" applyBorder="1" applyProtection="1">
      <protection locked="0"/>
    </xf>
    <xf numFmtId="49" fontId="0" fillId="6" borderId="23" xfId="0" applyNumberFormat="1" applyFill="1" applyBorder="1"/>
    <xf numFmtId="49" fontId="0" fillId="6" borderId="17" xfId="0" applyNumberFormat="1" applyFill="1" applyBorder="1"/>
    <xf numFmtId="0" fontId="3" fillId="11" borderId="15" xfId="0" applyFont="1" applyFill="1" applyBorder="1" applyAlignment="1">
      <alignment horizontal="center" vertical="center"/>
    </xf>
    <xf numFmtId="0" fontId="3" fillId="11" borderId="4" xfId="0" applyFont="1" applyFill="1" applyBorder="1" applyAlignment="1">
      <alignment horizontal="center" vertical="center"/>
    </xf>
    <xf numFmtId="0" fontId="3" fillId="11" borderId="16" xfId="0" applyFont="1" applyFill="1" applyBorder="1" applyAlignment="1">
      <alignment horizontal="center" vertical="center"/>
    </xf>
    <xf numFmtId="0" fontId="5" fillId="11" borderId="25" xfId="0" applyFont="1" applyFill="1" applyBorder="1" applyAlignment="1">
      <alignment horizontal="center" vertical="center"/>
    </xf>
    <xf numFmtId="0" fontId="0" fillId="11" borderId="0" xfId="0" applyFill="1" applyBorder="1"/>
    <xf numFmtId="0" fontId="3" fillId="11" borderId="7" xfId="0" applyFont="1" applyFill="1" applyBorder="1" applyAlignment="1">
      <alignment horizontal="center" vertical="center"/>
    </xf>
    <xf numFmtId="0" fontId="8" fillId="11" borderId="6" xfId="0" applyFont="1" applyFill="1" applyBorder="1" applyAlignment="1">
      <alignment horizontal="center" vertical="center"/>
    </xf>
    <xf numFmtId="0" fontId="5" fillId="11" borderId="6" xfId="0" applyFont="1" applyFill="1" applyBorder="1" applyAlignment="1">
      <alignment horizontal="center" vertical="center"/>
    </xf>
    <xf numFmtId="0" fontId="0" fillId="11" borderId="7" xfId="0" applyFill="1" applyBorder="1"/>
    <xf numFmtId="44" fontId="5" fillId="11" borderId="6" xfId="0" applyNumberFormat="1" applyFont="1" applyFill="1" applyBorder="1" applyAlignment="1">
      <alignment horizontal="center" vertical="center"/>
    </xf>
    <xf numFmtId="44" fontId="5" fillId="11" borderId="8" xfId="0" applyNumberFormat="1" applyFont="1" applyFill="1" applyBorder="1" applyAlignment="1">
      <alignment horizontal="center" vertical="center"/>
    </xf>
    <xf numFmtId="0" fontId="0" fillId="11" borderId="9" xfId="0" applyFill="1" applyBorder="1"/>
    <xf numFmtId="0" fontId="0" fillId="11" borderId="10" xfId="0" applyFill="1" applyBorder="1"/>
    <xf numFmtId="0" fontId="3" fillId="8" borderId="15" xfId="0" applyFont="1" applyFill="1" applyBorder="1" applyAlignment="1">
      <alignment horizontal="center" vertical="center"/>
    </xf>
    <xf numFmtId="0" fontId="0" fillId="8" borderId="0" xfId="0" applyFill="1" applyBorder="1"/>
    <xf numFmtId="0" fontId="3" fillId="8" borderId="7" xfId="0" applyFont="1" applyFill="1" applyBorder="1" applyAlignment="1">
      <alignment horizontal="center" vertical="center"/>
    </xf>
    <xf numFmtId="0" fontId="0" fillId="8" borderId="9" xfId="0" applyFill="1" applyBorder="1"/>
    <xf numFmtId="49" fontId="9" fillId="5" borderId="5" xfId="0" applyNumberFormat="1" applyFont="1" applyFill="1" applyBorder="1" applyAlignment="1">
      <alignment horizontal="center"/>
    </xf>
    <xf numFmtId="165" fontId="0" fillId="7" borderId="44" xfId="1" applyNumberFormat="1" applyFont="1" applyFill="1" applyBorder="1" applyAlignment="1">
      <alignment horizontal="center" vertical="center" wrapText="1"/>
    </xf>
    <xf numFmtId="0" fontId="0" fillId="2" borderId="6" xfId="0" applyFill="1" applyBorder="1" applyAlignment="1">
      <alignment horizontal="center"/>
    </xf>
    <xf numFmtId="5" fontId="3" fillId="4" borderId="43" xfId="1" applyNumberFormat="1" applyFont="1" applyFill="1" applyBorder="1" applyAlignment="1">
      <alignment horizontal="center" vertical="top" wrapText="1"/>
    </xf>
    <xf numFmtId="164" fontId="10" fillId="5" borderId="15" xfId="0" applyNumberFormat="1" applyFont="1" applyFill="1" applyBorder="1" applyAlignment="1">
      <alignment horizontal="center" wrapText="1"/>
    </xf>
    <xf numFmtId="0" fontId="0" fillId="2" borderId="8" xfId="0" applyFill="1" applyBorder="1" applyAlignment="1">
      <alignment horizontal="center"/>
    </xf>
    <xf numFmtId="0" fontId="0" fillId="2" borderId="32" xfId="0" applyFill="1" applyBorder="1"/>
    <xf numFmtId="0" fontId="2" fillId="11" borderId="12" xfId="0" applyFont="1" applyFill="1" applyBorder="1" applyAlignment="1">
      <alignment wrapText="1"/>
    </xf>
    <xf numFmtId="0" fontId="0" fillId="8" borderId="4" xfId="0" applyFill="1" applyBorder="1"/>
    <xf numFmtId="0" fontId="0" fillId="8" borderId="6" xfId="0" applyFill="1" applyBorder="1"/>
    <xf numFmtId="0" fontId="3" fillId="8" borderId="0" xfId="0" applyFont="1" applyFill="1" applyBorder="1" applyAlignment="1">
      <alignment horizontal="center" vertical="center"/>
    </xf>
    <xf numFmtId="0" fontId="5" fillId="8" borderId="6" xfId="0" applyFont="1" applyFill="1" applyBorder="1" applyAlignment="1">
      <alignment horizontal="center" vertical="center" wrapText="1"/>
    </xf>
    <xf numFmtId="0" fontId="5" fillId="8" borderId="11" xfId="0" applyFont="1" applyFill="1" applyBorder="1" applyAlignment="1">
      <alignment horizontal="center" vertical="center"/>
    </xf>
    <xf numFmtId="0" fontId="0" fillId="8" borderId="8" xfId="0" applyFill="1" applyBorder="1"/>
    <xf numFmtId="44" fontId="5" fillId="8" borderId="20" xfId="0" applyNumberFormat="1" applyFont="1" applyFill="1" applyBorder="1" applyAlignment="1">
      <alignment horizontal="center" vertical="center"/>
    </xf>
    <xf numFmtId="1" fontId="2" fillId="8" borderId="12" xfId="0" applyNumberFormat="1" applyFont="1" applyFill="1" applyBorder="1" applyAlignment="1">
      <alignment horizontal="center" wrapText="1"/>
    </xf>
    <xf numFmtId="3" fontId="10" fillId="5" borderId="16" xfId="0" applyNumberFormat="1" applyFont="1" applyFill="1" applyBorder="1" applyAlignment="1">
      <alignment horizontal="center" wrapText="1"/>
    </xf>
    <xf numFmtId="1" fontId="0" fillId="0" borderId="17" xfId="3" applyNumberFormat="1" applyFont="1" applyFill="1" applyBorder="1" applyAlignment="1" applyProtection="1">
      <alignment horizontal="center" vertical="center"/>
      <protection locked="0"/>
    </xf>
    <xf numFmtId="1" fontId="0" fillId="0" borderId="42" xfId="3" applyNumberFormat="1" applyFont="1" applyFill="1" applyBorder="1" applyAlignment="1" applyProtection="1">
      <alignment horizontal="center" vertical="center"/>
      <protection locked="0"/>
    </xf>
    <xf numFmtId="1" fontId="3" fillId="4" borderId="17" xfId="1" applyNumberFormat="1" applyFont="1" applyFill="1" applyBorder="1" applyAlignment="1">
      <alignment horizontal="center" vertical="top" wrapText="1"/>
    </xf>
    <xf numFmtId="165" fontId="3" fillId="4" borderId="43" xfId="1" applyNumberFormat="1" applyFont="1" applyFill="1" applyBorder="1" applyAlignment="1">
      <alignment horizontal="center" vertical="top" wrapText="1"/>
    </xf>
    <xf numFmtId="0" fontId="0" fillId="0" borderId="7" xfId="0" applyBorder="1"/>
    <xf numFmtId="1" fontId="10" fillId="5" borderId="16" xfId="0" applyNumberFormat="1" applyFont="1" applyFill="1" applyBorder="1" applyAlignment="1">
      <alignment horizontal="center" wrapText="1"/>
    </xf>
    <xf numFmtId="49" fontId="0" fillId="2" borderId="7" xfId="0" applyNumberFormat="1" applyFill="1" applyBorder="1"/>
    <xf numFmtId="165" fontId="10" fillId="5" borderId="3" xfId="0" applyNumberFormat="1" applyFont="1" applyFill="1" applyBorder="1" applyAlignment="1">
      <alignment horizontal="center" wrapText="1"/>
    </xf>
    <xf numFmtId="165" fontId="0" fillId="7" borderId="21" xfId="1" applyNumberFormat="1" applyFont="1" applyFill="1" applyBorder="1" applyAlignment="1">
      <alignment horizontal="center" vertical="center" wrapText="1"/>
    </xf>
    <xf numFmtId="164" fontId="10" fillId="5" borderId="3" xfId="0" applyNumberFormat="1" applyFont="1" applyFill="1" applyBorder="1" applyAlignment="1">
      <alignment horizontal="center" wrapText="1"/>
    </xf>
    <xf numFmtId="5" fontId="3" fillId="4" borderId="21" xfId="1" applyNumberFormat="1" applyFont="1" applyFill="1" applyBorder="1" applyAlignment="1">
      <alignment horizontal="center" vertical="top" wrapText="1"/>
    </xf>
    <xf numFmtId="3" fontId="10" fillId="5" borderId="4" xfId="0" applyNumberFormat="1" applyFont="1" applyFill="1" applyBorder="1" applyAlignment="1">
      <alignment horizontal="center" wrapText="1"/>
    </xf>
    <xf numFmtId="1" fontId="3" fillId="4" borderId="1" xfId="1" applyNumberFormat="1" applyFont="1" applyFill="1" applyBorder="1" applyAlignment="1">
      <alignment horizontal="center" vertical="top" wrapText="1"/>
    </xf>
    <xf numFmtId="3" fontId="10" fillId="5" borderId="5" xfId="0" applyNumberFormat="1" applyFont="1" applyFill="1" applyBorder="1" applyAlignment="1">
      <alignment horizontal="center" wrapText="1"/>
    </xf>
    <xf numFmtId="1" fontId="3" fillId="4" borderId="23" xfId="1" applyNumberFormat="1" applyFont="1" applyFill="1" applyBorder="1" applyAlignment="1">
      <alignment horizontal="center" vertical="top" wrapText="1"/>
    </xf>
    <xf numFmtId="165" fontId="3" fillId="4" borderId="21" xfId="1" applyNumberFormat="1" applyFont="1" applyFill="1" applyBorder="1" applyAlignment="1">
      <alignment horizontal="center" vertical="top" wrapText="1"/>
    </xf>
    <xf numFmtId="1" fontId="10" fillId="5" borderId="4" xfId="0" applyNumberFormat="1" applyFont="1" applyFill="1" applyBorder="1" applyAlignment="1">
      <alignment horizontal="center" wrapText="1"/>
    </xf>
    <xf numFmtId="1" fontId="10" fillId="5" borderId="5" xfId="0" applyNumberFormat="1" applyFont="1" applyFill="1" applyBorder="1" applyAlignment="1">
      <alignment horizontal="center" wrapText="1"/>
    </xf>
    <xf numFmtId="1" fontId="0" fillId="0" borderId="1" xfId="3" applyNumberFormat="1" applyFont="1" applyFill="1" applyBorder="1" applyAlignment="1" applyProtection="1">
      <alignment horizontal="center" vertical="center"/>
      <protection locked="0"/>
    </xf>
    <xf numFmtId="49" fontId="2" fillId="6" borderId="23" xfId="0" applyNumberFormat="1" applyFont="1" applyFill="1" applyBorder="1" applyAlignment="1">
      <alignment vertical="center" wrapText="1"/>
    </xf>
    <xf numFmtId="49" fontId="2" fillId="6" borderId="17" xfId="0" applyNumberFormat="1" applyFont="1" applyFill="1" applyBorder="1" applyAlignment="1">
      <alignment vertical="center" wrapText="1"/>
    </xf>
    <xf numFmtId="1" fontId="0" fillId="0" borderId="44" xfId="3" applyNumberFormat="1" applyFont="1" applyFill="1" applyBorder="1" applyAlignment="1" applyProtection="1">
      <alignment horizontal="center" vertical="center"/>
      <protection locked="0"/>
    </xf>
    <xf numFmtId="1" fontId="0" fillId="0" borderId="43" xfId="3" applyNumberFormat="1" applyFont="1" applyFill="1" applyBorder="1" applyAlignment="1" applyProtection="1">
      <alignment horizontal="center" vertical="center"/>
      <protection locked="0"/>
    </xf>
    <xf numFmtId="49" fontId="0" fillId="2" borderId="1" xfId="0" applyNumberFormat="1" applyFont="1" applyFill="1" applyBorder="1"/>
    <xf numFmtId="49" fontId="0" fillId="0" borderId="18" xfId="1" applyNumberFormat="1" applyFont="1" applyFill="1" applyBorder="1" applyProtection="1">
      <protection locked="0"/>
    </xf>
    <xf numFmtId="49" fontId="0" fillId="0" borderId="45" xfId="1" applyNumberFormat="1" applyFont="1" applyFill="1" applyBorder="1" applyProtection="1">
      <protection locked="0"/>
    </xf>
    <xf numFmtId="49" fontId="0" fillId="0" borderId="40" xfId="1" applyNumberFormat="1" applyFont="1" applyFill="1" applyBorder="1" applyProtection="1">
      <protection locked="0"/>
    </xf>
    <xf numFmtId="49" fontId="0" fillId="0" borderId="46" xfId="1" applyNumberFormat="1" applyFont="1" applyFill="1" applyBorder="1" applyProtection="1">
      <protection locked="0"/>
    </xf>
    <xf numFmtId="0" fontId="3" fillId="11" borderId="13" xfId="0" applyFont="1" applyFill="1" applyBorder="1" applyAlignment="1">
      <alignment horizontal="left" wrapText="1"/>
    </xf>
    <xf numFmtId="164" fontId="3" fillId="11" borderId="27" xfId="0" applyNumberFormat="1" applyFont="1" applyFill="1" applyBorder="1" applyAlignment="1">
      <alignment horizontal="right" wrapText="1"/>
    </xf>
    <xf numFmtId="49" fontId="10" fillId="5" borderId="5" xfId="0" applyNumberFormat="1" applyFont="1" applyFill="1" applyBorder="1" applyAlignment="1">
      <alignment horizontal="left"/>
    </xf>
    <xf numFmtId="49" fontId="10" fillId="5" borderId="41" xfId="0" applyNumberFormat="1" applyFont="1" applyFill="1" applyBorder="1" applyAlignment="1">
      <alignment horizontal="left"/>
    </xf>
    <xf numFmtId="49" fontId="10" fillId="5" borderId="47" xfId="0" applyNumberFormat="1" applyFont="1" applyFill="1" applyBorder="1" applyAlignment="1">
      <alignment horizontal="left"/>
    </xf>
    <xf numFmtId="49" fontId="18" fillId="9" borderId="28" xfId="0" applyNumberFormat="1" applyFont="1" applyFill="1" applyBorder="1" applyAlignment="1">
      <alignment horizontal="right" vertical="center" wrapText="1"/>
    </xf>
    <xf numFmtId="0" fontId="12" fillId="9" borderId="28" xfId="0" applyFont="1" applyFill="1" applyBorder="1"/>
    <xf numFmtId="0" fontId="12" fillId="10" borderId="6" xfId="0" applyFont="1" applyFill="1" applyBorder="1" applyAlignment="1"/>
    <xf numFmtId="0" fontId="12" fillId="10" borderId="0" xfId="0" applyFont="1" applyFill="1" applyBorder="1" applyAlignment="1"/>
    <xf numFmtId="0" fontId="12" fillId="10" borderId="7" xfId="0" applyFont="1" applyFill="1" applyBorder="1" applyAlignment="1"/>
    <xf numFmtId="49" fontId="10" fillId="5" borderId="34" xfId="0" applyNumberFormat="1" applyFont="1" applyFill="1" applyBorder="1" applyAlignment="1">
      <alignment horizontal="left"/>
    </xf>
    <xf numFmtId="49" fontId="1" fillId="12" borderId="21" xfId="1" applyNumberFormat="1" applyFont="1" applyFill="1" applyBorder="1" applyProtection="1"/>
    <xf numFmtId="49" fontId="0" fillId="12" borderId="21" xfId="1" applyNumberFormat="1" applyFont="1" applyFill="1" applyBorder="1" applyProtection="1"/>
    <xf numFmtId="49" fontId="1" fillId="12" borderId="38" xfId="1" applyNumberFormat="1" applyFont="1" applyFill="1" applyBorder="1" applyProtection="1"/>
    <xf numFmtId="49" fontId="0" fillId="12" borderId="38" xfId="1" applyNumberFormat="1" applyFont="1" applyFill="1" applyBorder="1" applyProtection="1"/>
    <xf numFmtId="1" fontId="0" fillId="0" borderId="21" xfId="3" applyNumberFormat="1" applyFont="1" applyFill="1" applyBorder="1" applyAlignment="1" applyProtection="1">
      <alignment horizontal="center" vertical="center"/>
      <protection locked="0"/>
    </xf>
    <xf numFmtId="49" fontId="0" fillId="12" borderId="37" xfId="1" applyNumberFormat="1" applyFont="1" applyFill="1" applyBorder="1" applyProtection="1"/>
    <xf numFmtId="49" fontId="0" fillId="12" borderId="24" xfId="1" applyNumberFormat="1" applyFont="1" applyFill="1" applyBorder="1" applyProtection="1"/>
    <xf numFmtId="0" fontId="12" fillId="9" borderId="0" xfId="0" applyFont="1" applyFill="1" applyBorder="1" applyAlignment="1">
      <alignment horizontal="center"/>
    </xf>
    <xf numFmtId="1" fontId="0" fillId="7" borderId="14" xfId="3" applyNumberFormat="1" applyFont="1" applyFill="1" applyBorder="1" applyAlignment="1" applyProtection="1">
      <alignment horizontal="center" vertical="center"/>
    </xf>
    <xf numFmtId="1" fontId="0" fillId="7" borderId="17" xfId="3" applyNumberFormat="1" applyFont="1" applyFill="1" applyBorder="1" applyAlignment="1" applyProtection="1">
      <alignment horizontal="center" vertical="center"/>
    </xf>
    <xf numFmtId="49" fontId="33" fillId="5" borderId="30" xfId="0" applyNumberFormat="1" applyFont="1" applyFill="1" applyBorder="1" applyAlignment="1">
      <alignment horizontal="center" vertical="center" wrapText="1"/>
    </xf>
    <xf numFmtId="44" fontId="13" fillId="8" borderId="10" xfId="0" applyNumberFormat="1" applyFont="1" applyFill="1" applyBorder="1" applyAlignment="1">
      <alignment horizontal="center" wrapText="1"/>
    </xf>
    <xf numFmtId="0" fontId="12" fillId="9" borderId="0" xfId="0" applyFont="1" applyFill="1" applyBorder="1" applyAlignment="1">
      <alignment horizontal="center"/>
    </xf>
    <xf numFmtId="0" fontId="12" fillId="9" borderId="7" xfId="0" applyFont="1" applyFill="1" applyBorder="1" applyAlignment="1">
      <alignment horizontal="center"/>
    </xf>
    <xf numFmtId="44" fontId="12" fillId="9" borderId="0" xfId="0" applyNumberFormat="1" applyFont="1" applyFill="1" applyBorder="1" applyAlignment="1">
      <alignment horizontal="center"/>
    </xf>
    <xf numFmtId="49" fontId="0" fillId="7" borderId="18" xfId="1" applyNumberFormat="1" applyFont="1" applyFill="1" applyBorder="1" applyProtection="1"/>
    <xf numFmtId="0" fontId="12" fillId="0" borderId="7" xfId="0" applyFont="1" applyFill="1" applyBorder="1" applyProtection="1">
      <protection locked="0"/>
    </xf>
    <xf numFmtId="0" fontId="4" fillId="3" borderId="8" xfId="0" applyFont="1" applyFill="1" applyBorder="1" applyAlignment="1" applyProtection="1">
      <alignment horizontal="left" vertical="center" wrapText="1"/>
      <protection locked="0"/>
    </xf>
    <xf numFmtId="0" fontId="34" fillId="2" borderId="37" xfId="0" applyFont="1" applyFill="1" applyBorder="1" applyAlignment="1">
      <alignment horizontal="center" vertical="center"/>
    </xf>
    <xf numFmtId="0" fontId="34" fillId="2" borderId="24" xfId="0" applyFont="1" applyFill="1" applyBorder="1" applyAlignment="1">
      <alignment horizontal="center" vertical="center"/>
    </xf>
    <xf numFmtId="0" fontId="34" fillId="2" borderId="38" xfId="0" applyFont="1" applyFill="1" applyBorder="1" applyAlignment="1">
      <alignment horizontal="center" vertical="center"/>
    </xf>
    <xf numFmtId="0" fontId="37" fillId="0" borderId="11" xfId="0" applyFont="1" applyBorder="1" applyAlignment="1" applyProtection="1">
      <alignment horizontal="center"/>
      <protection locked="0"/>
    </xf>
    <xf numFmtId="44" fontId="37" fillId="0" borderId="11" xfId="1" applyFont="1" applyBorder="1" applyAlignment="1" applyProtection="1">
      <alignment horizontal="center"/>
      <protection locked="0"/>
    </xf>
    <xf numFmtId="0" fontId="36" fillId="0" borderId="18" xfId="0" applyFont="1" applyBorder="1" applyAlignment="1" applyProtection="1">
      <alignment horizontal="center"/>
      <protection locked="0"/>
    </xf>
    <xf numFmtId="0" fontId="37" fillId="0" borderId="39" xfId="0" applyFont="1" applyBorder="1" applyAlignment="1" applyProtection="1">
      <alignment horizontal="center"/>
      <protection locked="0"/>
    </xf>
    <xf numFmtId="44" fontId="37" fillId="0" borderId="39" xfId="1" applyFont="1" applyBorder="1" applyAlignment="1" applyProtection="1">
      <alignment horizontal="center"/>
      <protection locked="0"/>
    </xf>
    <xf numFmtId="0" fontId="36" fillId="0" borderId="40" xfId="0" applyFont="1" applyBorder="1" applyAlignment="1" applyProtection="1">
      <alignment horizontal="center"/>
      <protection locked="0"/>
    </xf>
    <xf numFmtId="1" fontId="3" fillId="4" borderId="0" xfId="1" applyNumberFormat="1" applyFont="1" applyFill="1" applyBorder="1" applyAlignment="1">
      <alignment horizontal="center" vertical="top" wrapText="1"/>
    </xf>
    <xf numFmtId="44" fontId="5" fillId="8" borderId="39" xfId="0" applyNumberFormat="1" applyFont="1" applyFill="1" applyBorder="1" applyAlignment="1">
      <alignment horizontal="center" vertical="center"/>
    </xf>
    <xf numFmtId="44" fontId="5" fillId="8" borderId="40" xfId="0" applyNumberFormat="1" applyFont="1" applyFill="1" applyBorder="1" applyAlignment="1">
      <alignment horizontal="center" vertical="center"/>
    </xf>
    <xf numFmtId="44" fontId="5" fillId="8" borderId="50" xfId="0" applyNumberFormat="1" applyFont="1" applyFill="1" applyBorder="1" applyAlignment="1">
      <alignment horizontal="center" vertical="center"/>
    </xf>
    <xf numFmtId="1" fontId="2" fillId="8" borderId="27" xfId="0" applyNumberFormat="1" applyFont="1" applyFill="1" applyBorder="1" applyAlignment="1">
      <alignment horizontal="center" wrapText="1"/>
    </xf>
    <xf numFmtId="0" fontId="38" fillId="8" borderId="49" xfId="0" applyFont="1" applyFill="1" applyBorder="1" applyAlignment="1">
      <alignment horizontal="center" vertical="center"/>
    </xf>
    <xf numFmtId="0" fontId="38" fillId="8" borderId="11" xfId="0" applyFont="1" applyFill="1" applyBorder="1" applyAlignment="1">
      <alignment horizontal="center" vertical="center"/>
    </xf>
    <xf numFmtId="0" fontId="38" fillId="8" borderId="18" xfId="0" applyFont="1" applyFill="1" applyBorder="1" applyAlignment="1">
      <alignment horizontal="center" vertical="center"/>
    </xf>
    <xf numFmtId="1" fontId="3" fillId="4" borderId="7" xfId="1" applyNumberFormat="1" applyFont="1" applyFill="1" applyBorder="1" applyAlignment="1">
      <alignment horizontal="center" vertical="top" wrapText="1"/>
    </xf>
    <xf numFmtId="165" fontId="0" fillId="7" borderId="8" xfId="1" applyNumberFormat="1" applyFont="1" applyFill="1" applyBorder="1" applyAlignment="1">
      <alignment horizontal="center" vertical="center" wrapText="1"/>
    </xf>
    <xf numFmtId="0" fontId="0" fillId="2" borderId="3" xfId="0" applyFill="1" applyBorder="1"/>
    <xf numFmtId="0" fontId="0" fillId="2" borderId="5" xfId="0" applyFill="1" applyBorder="1"/>
    <xf numFmtId="1" fontId="0" fillId="0" borderId="23" xfId="3" applyNumberFormat="1" applyFont="1" applyFill="1" applyBorder="1" applyAlignment="1" applyProtection="1">
      <alignment horizontal="center" vertical="center"/>
      <protection locked="0"/>
    </xf>
    <xf numFmtId="0" fontId="0" fillId="2" borderId="48" xfId="0" applyFill="1" applyBorder="1" applyAlignment="1">
      <alignment wrapText="1"/>
    </xf>
    <xf numFmtId="0" fontId="0" fillId="2" borderId="13" xfId="0" applyFill="1" applyBorder="1"/>
    <xf numFmtId="0" fontId="0" fillId="2" borderId="27" xfId="0" applyFill="1" applyBorder="1"/>
    <xf numFmtId="2" fontId="28" fillId="0" borderId="6" xfId="0" applyNumberFormat="1" applyFont="1" applyFill="1" applyBorder="1" applyAlignment="1" applyProtection="1">
      <alignment horizontal="left" vertical="center"/>
      <protection locked="0"/>
    </xf>
    <xf numFmtId="2" fontId="28" fillId="0" borderId="7" xfId="0" applyNumberFormat="1" applyFont="1" applyFill="1" applyBorder="1" applyAlignment="1" applyProtection="1">
      <alignment horizontal="left" vertical="center"/>
      <protection locked="0"/>
    </xf>
    <xf numFmtId="2" fontId="28" fillId="0" borderId="8" xfId="0" applyNumberFormat="1" applyFont="1" applyFill="1" applyBorder="1" applyAlignment="1" applyProtection="1">
      <alignment horizontal="left" vertical="center"/>
      <protection locked="0"/>
    </xf>
    <xf numFmtId="2" fontId="28" fillId="0" borderId="10" xfId="0" applyNumberFormat="1" applyFont="1" applyFill="1" applyBorder="1" applyAlignment="1" applyProtection="1">
      <alignment horizontal="left" vertical="center"/>
      <protection locked="0"/>
    </xf>
    <xf numFmtId="0" fontId="26" fillId="2" borderId="0" xfId="0" applyFont="1" applyFill="1" applyAlignment="1">
      <alignment horizontal="right" vertical="center" wrapText="1"/>
    </xf>
    <xf numFmtId="0" fontId="26" fillId="0" borderId="3" xfId="0" applyFont="1" applyBorder="1" applyAlignment="1" applyProtection="1">
      <alignment horizontal="center" wrapText="1"/>
      <protection locked="0"/>
    </xf>
    <xf numFmtId="0" fontId="26" fillId="0" borderId="4" xfId="0" applyFont="1" applyBorder="1" applyAlignment="1" applyProtection="1">
      <alignment horizontal="center" wrapText="1"/>
      <protection locked="0"/>
    </xf>
    <xf numFmtId="0" fontId="26" fillId="0" borderId="5" xfId="0" applyFont="1" applyBorder="1" applyAlignment="1" applyProtection="1">
      <alignment horizontal="center" wrapText="1"/>
      <protection locked="0"/>
    </xf>
    <xf numFmtId="0" fontId="26" fillId="0" borderId="6" xfId="0" applyFont="1" applyBorder="1" applyAlignment="1" applyProtection="1">
      <alignment horizontal="center" wrapText="1"/>
      <protection locked="0"/>
    </xf>
    <xf numFmtId="0" fontId="26" fillId="0" borderId="0" xfId="0" applyFont="1" applyBorder="1" applyAlignment="1" applyProtection="1">
      <alignment horizontal="center" wrapText="1"/>
      <protection locked="0"/>
    </xf>
    <xf numFmtId="0" fontId="26" fillId="0" borderId="7" xfId="0" applyFont="1" applyBorder="1" applyAlignment="1" applyProtection="1">
      <alignment horizontal="center" wrapText="1"/>
      <protection locked="0"/>
    </xf>
    <xf numFmtId="0" fontId="26" fillId="0" borderId="8" xfId="0" applyFont="1" applyBorder="1" applyAlignment="1" applyProtection="1">
      <alignment horizontal="center" wrapText="1"/>
      <protection locked="0"/>
    </xf>
    <xf numFmtId="0" fontId="26" fillId="0" borderId="9" xfId="0" applyFont="1" applyBorder="1" applyAlignment="1" applyProtection="1">
      <alignment horizontal="center" wrapText="1"/>
      <protection locked="0"/>
    </xf>
    <xf numFmtId="0" fontId="26" fillId="0" borderId="10" xfId="0" applyFont="1" applyBorder="1" applyAlignment="1" applyProtection="1">
      <alignment horizontal="center" wrapText="1"/>
      <protection locked="0"/>
    </xf>
    <xf numFmtId="0" fontId="28" fillId="3" borderId="28" xfId="0" applyFont="1" applyFill="1" applyBorder="1" applyAlignment="1" applyProtection="1">
      <alignment horizontal="left" vertical="center" wrapText="1"/>
      <protection locked="0"/>
    </xf>
    <xf numFmtId="0" fontId="28" fillId="3" borderId="31" xfId="0" applyFont="1" applyFill="1" applyBorder="1" applyAlignment="1" applyProtection="1">
      <alignment horizontal="left" vertical="center" wrapText="1"/>
      <protection locked="0"/>
    </xf>
    <xf numFmtId="0" fontId="2" fillId="2" borderId="1" xfId="0" applyFont="1" applyFill="1" applyBorder="1" applyAlignment="1">
      <alignment horizontal="center"/>
    </xf>
    <xf numFmtId="0" fontId="0" fillId="0" borderId="33" xfId="0" applyBorder="1" applyAlignment="1" applyProtection="1">
      <alignment horizontal="left" vertical="top"/>
      <protection locked="0"/>
    </xf>
    <xf numFmtId="0" fontId="0" fillId="0" borderId="28" xfId="0" applyBorder="1" applyAlignment="1" applyProtection="1">
      <alignment horizontal="left" vertical="top"/>
      <protection locked="0"/>
    </xf>
    <xf numFmtId="0" fontId="0" fillId="0" borderId="28"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7" fillId="2" borderId="3" xfId="0" applyFont="1" applyFill="1" applyBorder="1" applyAlignment="1">
      <alignment horizontal="left" wrapText="1"/>
    </xf>
    <xf numFmtId="0" fontId="7" fillId="2" borderId="5" xfId="0" applyFont="1" applyFill="1" applyBorder="1" applyAlignment="1">
      <alignment horizontal="left"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4" fillId="3" borderId="6"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left" vertical="center" wrapText="1"/>
      <protection locked="0"/>
    </xf>
    <xf numFmtId="0" fontId="4" fillId="3" borderId="10" xfId="0" applyFont="1" applyFill="1" applyBorder="1" applyAlignment="1" applyProtection="1">
      <alignment horizontal="left" vertical="center" wrapText="1"/>
      <protection locked="0"/>
    </xf>
    <xf numFmtId="0" fontId="8" fillId="8" borderId="1" xfId="0" applyFont="1" applyFill="1" applyBorder="1" applyAlignment="1">
      <alignment horizontal="center" vertical="center"/>
    </xf>
    <xf numFmtId="0" fontId="8" fillId="8" borderId="23" xfId="0" applyFont="1" applyFill="1" applyBorder="1" applyAlignment="1">
      <alignment horizontal="center" vertical="center"/>
    </xf>
    <xf numFmtId="0" fontId="3" fillId="8" borderId="22" xfId="0" applyFont="1" applyFill="1" applyBorder="1" applyAlignment="1">
      <alignment horizontal="center" vertical="center"/>
    </xf>
    <xf numFmtId="0" fontId="3" fillId="8" borderId="16" xfId="0" applyFont="1" applyFill="1" applyBorder="1" applyAlignment="1">
      <alignment horizontal="center" vertical="center"/>
    </xf>
    <xf numFmtId="0" fontId="0" fillId="6" borderId="3" xfId="0" applyFont="1" applyFill="1" applyBorder="1" applyAlignment="1">
      <alignment horizontal="left" vertical="top" wrapText="1"/>
    </xf>
    <xf numFmtId="0" fontId="0" fillId="6" borderId="5" xfId="0" applyFont="1" applyFill="1" applyBorder="1" applyAlignment="1">
      <alignment horizontal="left" vertical="top" wrapText="1"/>
    </xf>
    <xf numFmtId="0" fontId="0" fillId="6" borderId="6" xfId="0" applyFont="1" applyFill="1" applyBorder="1" applyAlignment="1">
      <alignment horizontal="left" vertical="top" wrapText="1"/>
    </xf>
    <xf numFmtId="0" fontId="0" fillId="6" borderId="7" xfId="0" applyFont="1" applyFill="1" applyBorder="1" applyAlignment="1">
      <alignment horizontal="left" vertical="top" wrapText="1"/>
    </xf>
    <xf numFmtId="0" fontId="0" fillId="6" borderId="8" xfId="0" applyFont="1" applyFill="1" applyBorder="1" applyAlignment="1">
      <alignment horizontal="left" vertical="top" wrapText="1"/>
    </xf>
    <xf numFmtId="0" fontId="0" fillId="6" borderId="10" xfId="0" applyFont="1" applyFill="1" applyBorder="1" applyAlignment="1">
      <alignment horizontal="left" vertical="top" wrapText="1"/>
    </xf>
    <xf numFmtId="0" fontId="31" fillId="5" borderId="13" xfId="0" applyFont="1" applyFill="1" applyBorder="1" applyAlignment="1">
      <alignment horizontal="center" wrapText="1"/>
    </xf>
    <xf numFmtId="0" fontId="31" fillId="5" borderId="12" xfId="0" applyFont="1" applyFill="1" applyBorder="1" applyAlignment="1">
      <alignment horizontal="center" wrapText="1"/>
    </xf>
    <xf numFmtId="164" fontId="31" fillId="5" borderId="12" xfId="0" applyNumberFormat="1" applyFont="1" applyFill="1" applyBorder="1" applyAlignment="1">
      <alignment horizontal="right"/>
    </xf>
    <xf numFmtId="164" fontId="31" fillId="5" borderId="27" xfId="0" applyNumberFormat="1" applyFont="1" applyFill="1" applyBorder="1" applyAlignment="1">
      <alignment horizontal="right"/>
    </xf>
    <xf numFmtId="0" fontId="3" fillId="8" borderId="13" xfId="0" applyFont="1" applyFill="1" applyBorder="1" applyAlignment="1">
      <alignment horizontal="left" wrapText="1"/>
    </xf>
    <xf numFmtId="0" fontId="3" fillId="8" borderId="12" xfId="0" applyFont="1" applyFill="1" applyBorder="1" applyAlignment="1">
      <alignment horizontal="left" wrapText="1"/>
    </xf>
    <xf numFmtId="164" fontId="3" fillId="8" borderId="12" xfId="0" applyNumberFormat="1" applyFont="1" applyFill="1" applyBorder="1" applyAlignment="1">
      <alignment horizontal="right"/>
    </xf>
    <xf numFmtId="164" fontId="3" fillId="8" borderId="27" xfId="0" applyNumberFormat="1" applyFont="1" applyFill="1" applyBorder="1" applyAlignment="1">
      <alignment horizontal="right"/>
    </xf>
    <xf numFmtId="0" fontId="24" fillId="9" borderId="0" xfId="0" applyFont="1" applyFill="1" applyBorder="1" applyAlignment="1">
      <alignment horizontal="center"/>
    </xf>
    <xf numFmtId="49" fontId="23" fillId="5" borderId="30" xfId="0" applyNumberFormat="1" applyFont="1" applyFill="1" applyBorder="1" applyAlignment="1">
      <alignment horizontal="center" vertical="center" wrapText="1"/>
    </xf>
    <xf numFmtId="49" fontId="23" fillId="5" borderId="28" xfId="0" applyNumberFormat="1" applyFont="1" applyFill="1" applyBorder="1" applyAlignment="1">
      <alignment horizontal="center" vertical="center" wrapText="1"/>
    </xf>
    <xf numFmtId="0" fontId="18" fillId="9" borderId="3" xfId="0" applyFont="1" applyFill="1" applyBorder="1" applyAlignment="1">
      <alignment horizontal="center"/>
    </xf>
    <xf numFmtId="0" fontId="18" fillId="9" borderId="4" xfId="0" applyFont="1" applyFill="1" applyBorder="1" applyAlignment="1">
      <alignment horizontal="center"/>
    </xf>
    <xf numFmtId="0" fontId="18" fillId="9" borderId="5" xfId="0" applyFont="1" applyFill="1" applyBorder="1" applyAlignment="1">
      <alignment horizontal="center"/>
    </xf>
    <xf numFmtId="0" fontId="12" fillId="9" borderId="21" xfId="0" applyFont="1" applyFill="1" applyBorder="1" applyAlignment="1">
      <alignment horizontal="center"/>
    </xf>
    <xf numFmtId="0" fontId="12" fillId="9" borderId="1" xfId="0" applyFont="1" applyFill="1" applyBorder="1" applyAlignment="1">
      <alignment horizontal="center"/>
    </xf>
    <xf numFmtId="0" fontId="12" fillId="9" borderId="23" xfId="0" applyFont="1" applyFill="1" applyBorder="1" applyAlignment="1">
      <alignment horizontal="center"/>
    </xf>
    <xf numFmtId="0" fontId="12" fillId="9" borderId="25" xfId="0" applyFont="1" applyFill="1" applyBorder="1" applyAlignment="1">
      <alignment horizontal="center" vertical="center"/>
    </xf>
    <xf numFmtId="0" fontId="12" fillId="9" borderId="32" xfId="0" applyFont="1" applyFill="1" applyBorder="1" applyAlignment="1">
      <alignment horizontal="center" vertical="center"/>
    </xf>
    <xf numFmtId="0" fontId="12" fillId="9" borderId="0" xfId="0" applyFont="1" applyFill="1" applyBorder="1" applyAlignment="1">
      <alignment horizontal="center" vertical="center"/>
    </xf>
    <xf numFmtId="0" fontId="12" fillId="9" borderId="26" xfId="0" applyFont="1" applyFill="1" applyBorder="1" applyAlignment="1">
      <alignment horizontal="center" vertical="center"/>
    </xf>
    <xf numFmtId="49" fontId="22" fillId="5" borderId="33" xfId="0" applyNumberFormat="1" applyFont="1" applyFill="1" applyBorder="1" applyAlignment="1">
      <alignment horizontal="center" vertical="center" wrapText="1"/>
    </xf>
    <xf numFmtId="49" fontId="22" fillId="5" borderId="28" xfId="0" applyNumberFormat="1" applyFont="1" applyFill="1" applyBorder="1" applyAlignment="1">
      <alignment horizontal="center" vertical="center" wrapText="1"/>
    </xf>
    <xf numFmtId="0" fontId="12" fillId="9" borderId="6" xfId="0" applyFont="1" applyFill="1" applyBorder="1" applyAlignment="1">
      <alignment horizontal="center"/>
    </xf>
    <xf numFmtId="0" fontId="12" fillId="9" borderId="0" xfId="0" applyFont="1" applyFill="1" applyBorder="1" applyAlignment="1">
      <alignment horizontal="center"/>
    </xf>
    <xf numFmtId="0" fontId="12" fillId="9" borderId="7" xfId="0" applyFont="1" applyFill="1" applyBorder="1" applyAlignment="1">
      <alignment horizontal="center"/>
    </xf>
    <xf numFmtId="0" fontId="32" fillId="9" borderId="3" xfId="0" applyFont="1" applyFill="1" applyBorder="1" applyAlignment="1">
      <alignment horizontal="center"/>
    </xf>
    <xf numFmtId="0" fontId="32" fillId="9" borderId="4" xfId="0" applyFont="1" applyFill="1" applyBorder="1" applyAlignment="1">
      <alignment horizontal="center"/>
    </xf>
    <xf numFmtId="0" fontId="32" fillId="9" borderId="5" xfId="0" applyFont="1" applyFill="1" applyBorder="1" applyAlignment="1">
      <alignment horizontal="center"/>
    </xf>
    <xf numFmtId="0" fontId="13" fillId="8" borderId="3" xfId="0" applyFont="1" applyFill="1" applyBorder="1" applyAlignment="1">
      <alignment horizontal="left" wrapText="1"/>
    </xf>
    <xf numFmtId="0" fontId="13" fillId="8" borderId="4" xfId="0" applyFont="1" applyFill="1" applyBorder="1" applyAlignment="1">
      <alignment horizontal="left" wrapText="1"/>
    </xf>
    <xf numFmtId="0" fontId="13" fillId="8" borderId="8" xfId="0" applyFont="1" applyFill="1" applyBorder="1" applyAlignment="1">
      <alignment horizontal="left" wrapText="1"/>
    </xf>
    <xf numFmtId="0" fontId="13" fillId="8" borderId="9" xfId="0" applyFont="1" applyFill="1" applyBorder="1" applyAlignment="1">
      <alignment horizontal="left" wrapText="1"/>
    </xf>
    <xf numFmtId="44" fontId="13" fillId="8" borderId="4" xfId="0" applyNumberFormat="1" applyFont="1" applyFill="1" applyBorder="1" applyAlignment="1">
      <alignment horizontal="center" wrapText="1"/>
    </xf>
    <xf numFmtId="0" fontId="13" fillId="8" borderId="4" xfId="0" applyFont="1" applyFill="1" applyBorder="1" applyAlignment="1">
      <alignment horizontal="center" wrapText="1"/>
    </xf>
    <xf numFmtId="0" fontId="13" fillId="8" borderId="5" xfId="0" applyFont="1" applyFill="1" applyBorder="1" applyAlignment="1">
      <alignment horizontal="center" wrapText="1"/>
    </xf>
    <xf numFmtId="0" fontId="13" fillId="8" borderId="9" xfId="0" applyFont="1" applyFill="1" applyBorder="1" applyAlignment="1">
      <alignment horizontal="center" wrapText="1"/>
    </xf>
    <xf numFmtId="0" fontId="13" fillId="8" borderId="10" xfId="0" applyFont="1" applyFill="1" applyBorder="1" applyAlignment="1">
      <alignment horizontal="center" wrapText="1"/>
    </xf>
    <xf numFmtId="0" fontId="16" fillId="9" borderId="0" xfId="0" applyFont="1" applyFill="1" applyBorder="1" applyAlignment="1">
      <alignment horizontal="center"/>
    </xf>
    <xf numFmtId="44" fontId="12" fillId="9" borderId="0" xfId="0" applyNumberFormat="1" applyFont="1" applyFill="1" applyBorder="1" applyAlignment="1">
      <alignment horizontal="center"/>
    </xf>
    <xf numFmtId="49" fontId="23" fillId="5" borderId="31" xfId="0" applyNumberFormat="1" applyFont="1" applyFill="1" applyBorder="1" applyAlignment="1">
      <alignment horizontal="center" vertical="center" wrapText="1"/>
    </xf>
    <xf numFmtId="44" fontId="12" fillId="9" borderId="7" xfId="0" applyNumberFormat="1" applyFont="1" applyFill="1" applyBorder="1" applyAlignment="1">
      <alignment horizontal="center"/>
    </xf>
  </cellXfs>
  <cellStyles count="4">
    <cellStyle name="Komma" xfId="3" builtinId="3"/>
    <cellStyle name="Standard" xfId="0" builtinId="0"/>
    <cellStyle name="Währung" xfId="1" builtinId="4"/>
    <cellStyle name="Währung 2" xfId="2" xr:uid="{00000000-0005-0000-0000-000003000000}"/>
  </cellStyles>
  <dxfs count="0"/>
  <tableStyles count="0" defaultTableStyle="TableStyleMedium2" defaultPivotStyle="PivotStyleLight16"/>
  <colors>
    <mruColors>
      <color rgb="FFF2F2F2"/>
      <color rgb="FFF2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6"/>
  <sheetViews>
    <sheetView view="pageLayout" topLeftCell="A2" zoomScale="90" zoomScaleNormal="97" zoomScaleSheetLayoutView="90" zoomScalePageLayoutView="90" workbookViewId="0">
      <selection activeCell="C2" sqref="C2:D4"/>
    </sheetView>
  </sheetViews>
  <sheetFormatPr baseColWidth="10" defaultRowHeight="15" x14ac:dyDescent="0.25"/>
  <cols>
    <col min="1" max="1" width="49.28515625" style="98" customWidth="1"/>
    <col min="2" max="2" width="3.5703125" style="98" customWidth="1"/>
    <col min="3" max="3" width="27.7109375" style="98" customWidth="1"/>
    <col min="4" max="4" width="5.42578125" style="98" customWidth="1"/>
    <col min="5" max="5" width="2" style="98" customWidth="1"/>
    <col min="6" max="16384" width="11.42578125" style="98"/>
  </cols>
  <sheetData>
    <row r="1" spans="1:5" ht="21" x14ac:dyDescent="0.35">
      <c r="A1" s="94" t="s">
        <v>38</v>
      </c>
      <c r="B1" s="95"/>
      <c r="C1" s="96" t="s">
        <v>23</v>
      </c>
      <c r="D1" s="97"/>
      <c r="E1" s="95"/>
    </row>
    <row r="2" spans="1:5" x14ac:dyDescent="0.25">
      <c r="A2" s="248" t="s">
        <v>39</v>
      </c>
      <c r="B2" s="95"/>
      <c r="C2" s="234"/>
      <c r="D2" s="235"/>
      <c r="E2" s="95"/>
    </row>
    <row r="3" spans="1:5" x14ac:dyDescent="0.25">
      <c r="A3" s="248"/>
      <c r="B3" s="95"/>
      <c r="C3" s="234"/>
      <c r="D3" s="235"/>
      <c r="E3" s="95"/>
    </row>
    <row r="4" spans="1:5" ht="15.75" thickBot="1" x14ac:dyDescent="0.3">
      <c r="A4" s="249"/>
      <c r="B4" s="95"/>
      <c r="C4" s="236"/>
      <c r="D4" s="237"/>
      <c r="E4" s="95"/>
    </row>
    <row r="5" spans="1:5" x14ac:dyDescent="0.25">
      <c r="A5" s="95"/>
      <c r="B5" s="95"/>
      <c r="C5" s="95"/>
      <c r="D5" s="95"/>
      <c r="E5" s="95"/>
    </row>
    <row r="6" spans="1:5" x14ac:dyDescent="0.25">
      <c r="A6" s="95"/>
      <c r="B6" s="95"/>
      <c r="C6" s="95"/>
      <c r="D6" s="95"/>
      <c r="E6" s="95"/>
    </row>
    <row r="7" spans="1:5" ht="15.75" x14ac:dyDescent="0.25">
      <c r="A7" s="99" t="s">
        <v>1</v>
      </c>
      <c r="B7" s="95"/>
      <c r="C7" s="100" t="s">
        <v>0</v>
      </c>
      <c r="D7" s="95"/>
      <c r="E7" s="95"/>
    </row>
    <row r="8" spans="1:5" x14ac:dyDescent="0.25">
      <c r="A8" s="95"/>
      <c r="B8" s="95"/>
      <c r="C8" s="95"/>
      <c r="D8" s="95"/>
      <c r="E8" s="95"/>
    </row>
    <row r="9" spans="1:5" x14ac:dyDescent="0.25">
      <c r="A9" s="175" t="s">
        <v>89</v>
      </c>
      <c r="B9" s="101"/>
      <c r="C9" s="102">
        <f>SUM(Investitionskosten!D18,Investitionskosten!P18)</f>
        <v>0</v>
      </c>
      <c r="D9" s="95"/>
      <c r="E9" s="95"/>
    </row>
    <row r="10" spans="1:5" x14ac:dyDescent="0.25">
      <c r="A10" s="175" t="s">
        <v>90</v>
      </c>
      <c r="B10" s="101"/>
      <c r="C10" s="102">
        <f>SUM(Investitionskosten!D30,Investitionskosten!P30)</f>
        <v>0</v>
      </c>
      <c r="D10" s="95"/>
      <c r="E10" s="95"/>
    </row>
    <row r="11" spans="1:5" x14ac:dyDescent="0.25">
      <c r="A11" s="175" t="s">
        <v>91</v>
      </c>
      <c r="B11" s="101"/>
      <c r="C11" s="102">
        <f>SUM(Investitionskosten!D76,Investitionskosten!P76)</f>
        <v>0</v>
      </c>
      <c r="D11" s="103"/>
      <c r="E11" s="95"/>
    </row>
    <row r="12" spans="1:5" x14ac:dyDescent="0.25">
      <c r="A12" s="175" t="s">
        <v>92</v>
      </c>
      <c r="B12" s="101"/>
      <c r="C12" s="102">
        <f>SUM(Investitionskosten!D166,Investitionskosten!P166)</f>
        <v>0</v>
      </c>
      <c r="D12" s="103"/>
      <c r="E12" s="95"/>
    </row>
    <row r="13" spans="1:5" x14ac:dyDescent="0.25">
      <c r="A13" s="175" t="s">
        <v>93</v>
      </c>
      <c r="B13" s="101"/>
      <c r="C13" s="102">
        <f>SUM(Investitionskosten!D178,Investitionskosten!P178)</f>
        <v>0</v>
      </c>
      <c r="D13" s="103"/>
      <c r="E13" s="95"/>
    </row>
    <row r="14" spans="1:5" x14ac:dyDescent="0.25">
      <c r="A14" s="175" t="s">
        <v>94</v>
      </c>
      <c r="B14" s="101"/>
      <c r="C14" s="104">
        <f>SUM(Investitionskosten!D190,Investitionskosten!P190)</f>
        <v>0</v>
      </c>
      <c r="D14" s="103"/>
      <c r="E14" s="95"/>
    </row>
    <row r="15" spans="1:5" x14ac:dyDescent="0.25">
      <c r="A15" s="175" t="s">
        <v>95</v>
      </c>
      <c r="B15" s="101"/>
      <c r="C15" s="102">
        <f>SUM(Investitionskosten!D222,Investitionskosten!P222)</f>
        <v>0</v>
      </c>
      <c r="D15" s="103"/>
      <c r="E15" s="95"/>
    </row>
    <row r="16" spans="1:5" x14ac:dyDescent="0.25">
      <c r="A16" s="175" t="s">
        <v>96</v>
      </c>
      <c r="B16" s="101"/>
      <c r="C16" s="102">
        <f>SUM(Investitionskosten!D234,Investitionskosten!P234)</f>
        <v>0</v>
      </c>
      <c r="D16" s="103"/>
      <c r="E16" s="95"/>
    </row>
    <row r="17" spans="1:5" x14ac:dyDescent="0.25">
      <c r="A17" s="175" t="s">
        <v>242</v>
      </c>
      <c r="B17" s="101"/>
      <c r="C17" s="104">
        <f>SUM(Investitionskosten!D238,Investitionskosten!P238)</f>
        <v>0</v>
      </c>
      <c r="D17" s="103"/>
      <c r="E17" s="95"/>
    </row>
    <row r="18" spans="1:5" x14ac:dyDescent="0.25">
      <c r="A18" s="175" t="s">
        <v>97</v>
      </c>
      <c r="B18" s="101"/>
      <c r="C18" s="102">
        <f>SUM(Investitionskosten!D250,Investitionskosten!P250)</f>
        <v>0</v>
      </c>
      <c r="D18" s="103"/>
      <c r="E18" s="95"/>
    </row>
    <row r="19" spans="1:5" x14ac:dyDescent="0.25">
      <c r="A19" s="175" t="s">
        <v>238</v>
      </c>
      <c r="B19" s="101"/>
      <c r="C19" s="102">
        <f>SUM(Investitionskosten!D262,Investitionskosten!P262)</f>
        <v>0</v>
      </c>
      <c r="D19" s="103"/>
      <c r="E19" s="95"/>
    </row>
    <row r="20" spans="1:5" x14ac:dyDescent="0.25">
      <c r="A20" s="95"/>
      <c r="B20" s="95"/>
      <c r="C20" s="95"/>
      <c r="D20" s="103"/>
      <c r="E20" s="95"/>
    </row>
    <row r="21" spans="1:5" ht="16.5" thickBot="1" x14ac:dyDescent="0.3">
      <c r="A21" s="105" t="s">
        <v>22</v>
      </c>
      <c r="B21" s="106"/>
      <c r="C21" s="107">
        <f>SUM(C9:C18)</f>
        <v>0</v>
      </c>
      <c r="D21" s="103"/>
      <c r="E21" s="95"/>
    </row>
    <row r="22" spans="1:5" ht="15.75" thickTop="1" x14ac:dyDescent="0.25">
      <c r="A22" s="108" t="s">
        <v>21</v>
      </c>
      <c r="B22" s="103"/>
      <c r="C22" s="109">
        <f>(1+C2)*C21</f>
        <v>0</v>
      </c>
      <c r="D22" s="103"/>
      <c r="E22" s="95"/>
    </row>
    <row r="23" spans="1:5" x14ac:dyDescent="0.25">
      <c r="A23" s="103"/>
      <c r="B23" s="103"/>
      <c r="C23" s="103"/>
      <c r="D23" s="103"/>
      <c r="E23" s="95"/>
    </row>
    <row r="24" spans="1:5" x14ac:dyDescent="0.25">
      <c r="A24" s="95"/>
      <c r="B24" s="95"/>
      <c r="C24" s="95"/>
      <c r="D24" s="95"/>
      <c r="E24" s="95"/>
    </row>
    <row r="25" spans="1:5" x14ac:dyDescent="0.25">
      <c r="A25" s="101" t="s">
        <v>2</v>
      </c>
      <c r="B25" s="101"/>
      <c r="C25" s="102">
        <f>Betriebskosten!J1</f>
        <v>0</v>
      </c>
      <c r="D25" s="95"/>
      <c r="E25" s="95"/>
    </row>
    <row r="26" spans="1:5" x14ac:dyDescent="0.25">
      <c r="A26" s="101" t="s">
        <v>3</v>
      </c>
      <c r="B26" s="101"/>
      <c r="C26" s="102">
        <f>Betriebskosten!S2</f>
        <v>0</v>
      </c>
      <c r="D26" s="95"/>
      <c r="E26" s="95"/>
    </row>
    <row r="27" spans="1:5" x14ac:dyDescent="0.25">
      <c r="A27" s="95"/>
      <c r="B27" s="95"/>
      <c r="C27" s="95"/>
      <c r="D27" s="95"/>
      <c r="E27" s="95"/>
    </row>
    <row r="28" spans="1:5" ht="16.5" thickBot="1" x14ac:dyDescent="0.3">
      <c r="A28" s="105" t="s">
        <v>27</v>
      </c>
      <c r="B28" s="106"/>
      <c r="C28" s="107">
        <f>SUM(C25:C26)</f>
        <v>0</v>
      </c>
      <c r="D28" s="95"/>
      <c r="E28" s="95"/>
    </row>
    <row r="29" spans="1:5" ht="15.75" thickTop="1" x14ac:dyDescent="0.25">
      <c r="A29" s="110" t="s">
        <v>26</v>
      </c>
      <c r="B29" s="95"/>
      <c r="C29" s="111">
        <f>C28*(1+C2)</f>
        <v>0</v>
      </c>
      <c r="D29" s="95"/>
      <c r="E29" s="95"/>
    </row>
    <row r="30" spans="1:5" ht="15.75" thickBot="1" x14ac:dyDescent="0.3">
      <c r="A30" s="95"/>
      <c r="B30" s="95"/>
      <c r="C30" s="95"/>
      <c r="D30" s="95"/>
      <c r="E30" s="95"/>
    </row>
    <row r="31" spans="1:5" ht="15" customHeight="1" x14ac:dyDescent="0.25">
      <c r="A31" s="238" t="s">
        <v>28</v>
      </c>
      <c r="B31" s="239"/>
      <c r="C31" s="240"/>
      <c r="D31" s="241"/>
      <c r="E31" s="95"/>
    </row>
    <row r="32" spans="1:5" x14ac:dyDescent="0.25">
      <c r="A32" s="238"/>
      <c r="B32" s="242"/>
      <c r="C32" s="243"/>
      <c r="D32" s="244"/>
      <c r="E32" s="95"/>
    </row>
    <row r="33" spans="1:5" x14ac:dyDescent="0.25">
      <c r="A33" s="238"/>
      <c r="B33" s="242"/>
      <c r="C33" s="243"/>
      <c r="D33" s="244"/>
      <c r="E33" s="95"/>
    </row>
    <row r="34" spans="1:5" x14ac:dyDescent="0.25">
      <c r="A34" s="238"/>
      <c r="B34" s="242"/>
      <c r="C34" s="243"/>
      <c r="D34" s="244"/>
      <c r="E34" s="95"/>
    </row>
    <row r="35" spans="1:5" ht="15.75" thickBot="1" x14ac:dyDescent="0.3">
      <c r="A35" s="238"/>
      <c r="B35" s="245"/>
      <c r="C35" s="246"/>
      <c r="D35" s="247"/>
      <c r="E35" s="95"/>
    </row>
    <row r="36" spans="1:5" x14ac:dyDescent="0.25">
      <c r="A36" s="95"/>
      <c r="B36" s="95" t="s">
        <v>36</v>
      </c>
      <c r="C36" s="95"/>
      <c r="D36" s="95"/>
      <c r="E36" s="95"/>
    </row>
  </sheetData>
  <sheetProtection algorithmName="SHA-512" hashValue="KSUVaGeTVxF/i21j+xUUFJE4rl4wPTlFCCf2+B95i9M34nCXSpd6TNImBnC626cfSFbHygL7iuspXeter8htXg==" saltValue="7WmltLCbKk5562ZkMSwQCQ==" spinCount="100000" sheet="1" selectLockedCells="1"/>
  <mergeCells count="4">
    <mergeCell ref="C2:D4"/>
    <mergeCell ref="A31:A35"/>
    <mergeCell ref="B31:D35"/>
    <mergeCell ref="A2:A4"/>
  </mergeCells>
  <printOptions horizontalCentered="1"/>
  <pageMargins left="0.70866141732283472" right="0.70866141732283472" top="0.78740157480314965" bottom="0.78740157480314965" header="0.31496062992125984" footer="0.31496062992125984"/>
  <pageSetup paperSize="9" scale="99" orientation="portrait" r:id="rId1"/>
  <headerFooter>
    <oddHeader>&amp;L&amp;G&amp;C&amp;9&amp;K02+000Schwabenbund-Services&amp;11&amp;K01+000
&amp;R&amp;9&amp;K02+000Preisübersicht</oddHeader>
    <oddFooter>&amp;R&amp;P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1"/>
  <sheetViews>
    <sheetView view="pageLayout" zoomScaleNormal="100" workbookViewId="0">
      <selection activeCell="B4" sqref="B4"/>
    </sheetView>
  </sheetViews>
  <sheetFormatPr baseColWidth="10" defaultRowHeight="15" x14ac:dyDescent="0.25"/>
  <cols>
    <col min="1" max="1" width="11.42578125" style="5"/>
    <col min="2" max="2" width="21" style="5" customWidth="1"/>
    <col min="3" max="3" width="17.5703125" style="5" customWidth="1"/>
    <col min="4" max="4" width="53.5703125" style="5" customWidth="1"/>
    <col min="5" max="5" width="2.85546875" style="5" customWidth="1"/>
    <col min="6" max="16384" width="11.42578125" style="5"/>
  </cols>
  <sheetData>
    <row r="1" spans="1:5" x14ac:dyDescent="0.25">
      <c r="A1" s="250" t="s">
        <v>5</v>
      </c>
      <c r="B1" s="250"/>
      <c r="C1" s="250"/>
      <c r="D1" s="250"/>
      <c r="E1" s="22"/>
    </row>
    <row r="2" spans="1:5" ht="15.75" thickBot="1" x14ac:dyDescent="0.3">
      <c r="A2" s="22"/>
      <c r="B2" s="22"/>
      <c r="C2" s="22"/>
      <c r="D2" s="22"/>
      <c r="E2" s="22"/>
    </row>
    <row r="3" spans="1:5" x14ac:dyDescent="0.25">
      <c r="A3" s="24" t="s">
        <v>6</v>
      </c>
      <c r="B3" s="25" t="s">
        <v>7</v>
      </c>
      <c r="C3" s="25" t="s">
        <v>8</v>
      </c>
      <c r="D3" s="26" t="s">
        <v>347</v>
      </c>
      <c r="E3" s="22"/>
    </row>
    <row r="4" spans="1:5" x14ac:dyDescent="0.25">
      <c r="A4" s="23">
        <v>1</v>
      </c>
      <c r="B4" s="38" t="s">
        <v>9</v>
      </c>
      <c r="C4" s="213">
        <v>0</v>
      </c>
      <c r="D4" s="40"/>
      <c r="E4" s="22"/>
    </row>
    <row r="5" spans="1:5" x14ac:dyDescent="0.25">
      <c r="A5" s="23">
        <v>2</v>
      </c>
      <c r="B5" s="38" t="s">
        <v>11</v>
      </c>
      <c r="C5" s="213">
        <v>0</v>
      </c>
      <c r="D5" s="40"/>
      <c r="E5" s="22"/>
    </row>
    <row r="6" spans="1:5" x14ac:dyDescent="0.25">
      <c r="A6" s="23">
        <v>3</v>
      </c>
      <c r="B6" s="38" t="s">
        <v>10</v>
      </c>
      <c r="C6" s="213">
        <v>0</v>
      </c>
      <c r="D6" s="40"/>
      <c r="E6" s="22"/>
    </row>
    <row r="7" spans="1:5" x14ac:dyDescent="0.25">
      <c r="A7" s="210">
        <v>4</v>
      </c>
      <c r="B7" s="212"/>
      <c r="C7" s="213">
        <v>0</v>
      </c>
      <c r="D7" s="214"/>
      <c r="E7" s="22"/>
    </row>
    <row r="8" spans="1:5" x14ac:dyDescent="0.25">
      <c r="A8" s="209">
        <v>5</v>
      </c>
      <c r="B8" s="212"/>
      <c r="C8" s="213">
        <v>0</v>
      </c>
      <c r="D8" s="214"/>
      <c r="E8" s="22"/>
    </row>
    <row r="9" spans="1:5" x14ac:dyDescent="0.25">
      <c r="A9" s="209">
        <v>6</v>
      </c>
      <c r="B9" s="212"/>
      <c r="C9" s="213">
        <v>0</v>
      </c>
      <c r="D9" s="214"/>
      <c r="E9" s="22"/>
    </row>
    <row r="10" spans="1:5" x14ac:dyDescent="0.25">
      <c r="A10" s="210">
        <v>7</v>
      </c>
      <c r="B10" s="212"/>
      <c r="C10" s="213">
        <v>0</v>
      </c>
      <c r="D10" s="214"/>
      <c r="E10" s="22"/>
    </row>
    <row r="11" spans="1:5" x14ac:dyDescent="0.25">
      <c r="A11" s="209">
        <v>8</v>
      </c>
      <c r="B11" s="212"/>
      <c r="C11" s="213">
        <v>0</v>
      </c>
      <c r="D11" s="214"/>
      <c r="E11" s="22"/>
    </row>
    <row r="12" spans="1:5" ht="15.75" thickBot="1" x14ac:dyDescent="0.3">
      <c r="A12" s="211">
        <v>9</v>
      </c>
      <c r="B12" s="215"/>
      <c r="C12" s="216">
        <v>0</v>
      </c>
      <c r="D12" s="217"/>
      <c r="E12" s="22"/>
    </row>
    <row r="13" spans="1:5" x14ac:dyDescent="0.25">
      <c r="A13" s="22"/>
      <c r="B13" s="22"/>
      <c r="C13" s="22"/>
      <c r="D13" s="22"/>
      <c r="E13" s="22"/>
    </row>
    <row r="14" spans="1:5" ht="15.75" thickBot="1" x14ac:dyDescent="0.3">
      <c r="A14" s="22"/>
      <c r="B14" s="22"/>
      <c r="C14" s="22"/>
      <c r="D14" s="22"/>
      <c r="E14" s="22"/>
    </row>
    <row r="15" spans="1:5" ht="24" customHeight="1" x14ac:dyDescent="0.25">
      <c r="A15" s="22"/>
      <c r="B15" s="22"/>
      <c r="C15" s="22"/>
      <c r="D15" s="251" t="s">
        <v>35</v>
      </c>
      <c r="E15" s="22"/>
    </row>
    <row r="16" spans="1:5" ht="24" customHeight="1" x14ac:dyDescent="0.25">
      <c r="A16" s="22"/>
      <c r="B16" s="22"/>
      <c r="C16" s="22"/>
      <c r="D16" s="252"/>
      <c r="E16" s="22"/>
    </row>
    <row r="17" spans="1:5" ht="24" customHeight="1" x14ac:dyDescent="0.25">
      <c r="A17" s="22"/>
      <c r="B17" s="22"/>
      <c r="C17" s="22"/>
      <c r="D17" s="252"/>
      <c r="E17" s="22"/>
    </row>
    <row r="18" spans="1:5" ht="20.25" customHeight="1" x14ac:dyDescent="0.25">
      <c r="A18" s="22"/>
      <c r="B18" s="22"/>
      <c r="C18" s="22"/>
      <c r="D18" s="253" t="s">
        <v>37</v>
      </c>
      <c r="E18" s="22"/>
    </row>
    <row r="19" spans="1:5" ht="20.25" customHeight="1" thickBot="1" x14ac:dyDescent="0.3">
      <c r="A19" s="22"/>
      <c r="B19" s="22"/>
      <c r="C19" s="22"/>
      <c r="D19" s="254"/>
      <c r="E19" s="22"/>
    </row>
    <row r="20" spans="1:5" x14ac:dyDescent="0.25">
      <c r="A20" s="22"/>
      <c r="B20" s="22"/>
      <c r="C20" s="22"/>
      <c r="D20" s="22"/>
      <c r="E20" s="22"/>
    </row>
    <row r="21" spans="1:5" x14ac:dyDescent="0.25">
      <c r="E21" s="39"/>
    </row>
  </sheetData>
  <sheetProtection algorithmName="SHA-512" hashValue="Zr5HE3OOxS6vNhYLbl4C60woetx/MS4rfpmAlTkInS80cGtPYOqkuPCzzuTrbUPGd1EnWPs3OUd6kkcs6BANuA==" saltValue="eU2YINBGPV3gMipypYbS1w==" spinCount="100000" sheet="1" selectLockedCells="1"/>
  <mergeCells count="3">
    <mergeCell ref="A1:D1"/>
    <mergeCell ref="D15:D17"/>
    <mergeCell ref="D18:D19"/>
  </mergeCells>
  <printOptions horizontalCentered="1"/>
  <pageMargins left="0.70866141732283472" right="0.70866141732283472" top="0.78740157480314965" bottom="0.78740157480314965" header="0.31496062992125984" footer="0.31496062992125984"/>
  <pageSetup paperSize="9" scale="79" orientation="portrait" r:id="rId1"/>
  <headerFooter>
    <oddHeader>&amp;L&amp;G&amp;C&amp;9&amp;K02-005Schwabenbund-Service&amp;R&amp;9&amp;K02-007Personalkategorien</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73"/>
  <sheetViews>
    <sheetView zoomScale="90" zoomScaleNormal="90" zoomScaleSheetLayoutView="70" zoomScalePageLayoutView="80" workbookViewId="0">
      <selection activeCell="B25" sqref="B25"/>
    </sheetView>
  </sheetViews>
  <sheetFormatPr baseColWidth="10" defaultRowHeight="15" x14ac:dyDescent="0.25"/>
  <cols>
    <col min="1" max="1" width="12.5703125" style="6" customWidth="1"/>
    <col min="2" max="2" width="64.7109375" style="8" customWidth="1"/>
    <col min="3" max="3" width="3.7109375" customWidth="1"/>
    <col min="4" max="4" width="17.85546875" customWidth="1"/>
    <col min="5" max="5" width="1.42578125" customWidth="1"/>
    <col min="6" max="6" width="12.5703125" customWidth="1"/>
    <col min="7" max="7" width="13" customWidth="1"/>
    <col min="8" max="8" width="12.5703125" customWidth="1"/>
    <col min="9" max="14" width="12.5703125" style="21" customWidth="1"/>
    <col min="15" max="15" width="3.7109375" style="15" customWidth="1"/>
    <col min="16" max="16" width="22.28515625" style="5" customWidth="1"/>
    <col min="17" max="17" width="1.28515625" customWidth="1"/>
    <col min="18" max="18" width="81.42578125" customWidth="1"/>
    <col min="19" max="19" width="2.7109375" customWidth="1"/>
  </cols>
  <sheetData>
    <row r="1" spans="1:23" ht="33" customHeight="1" x14ac:dyDescent="0.35">
      <c r="A1" s="255" t="s">
        <v>38</v>
      </c>
      <c r="B1" s="256"/>
      <c r="C1" s="1"/>
      <c r="D1" s="1"/>
      <c r="E1" s="1"/>
      <c r="F1" s="1"/>
      <c r="G1" s="1"/>
      <c r="H1" s="1"/>
      <c r="I1" s="1"/>
      <c r="J1" s="1"/>
      <c r="K1" s="1"/>
      <c r="L1" s="1"/>
      <c r="M1" s="1"/>
      <c r="N1" s="1"/>
      <c r="O1" s="141"/>
      <c r="P1" s="1"/>
      <c r="Q1" s="1"/>
      <c r="R1" s="267" t="s">
        <v>334</v>
      </c>
      <c r="S1" s="268"/>
    </row>
    <row r="2" spans="1:23" ht="15" customHeight="1" x14ac:dyDescent="0.25">
      <c r="A2" s="259" t="s">
        <v>39</v>
      </c>
      <c r="B2" s="260"/>
      <c r="C2" s="1"/>
      <c r="D2" s="1"/>
      <c r="E2" s="1"/>
      <c r="F2" s="1"/>
      <c r="G2" s="1"/>
      <c r="H2" s="1"/>
      <c r="I2" s="1"/>
      <c r="J2" s="1"/>
      <c r="K2" s="1"/>
      <c r="L2" s="1"/>
      <c r="M2" s="1"/>
      <c r="N2" s="1"/>
      <c r="O2" s="11"/>
      <c r="P2" s="10"/>
      <c r="Q2" s="1"/>
      <c r="R2" s="269"/>
      <c r="S2" s="270"/>
    </row>
    <row r="3" spans="1:23" ht="15" customHeight="1" thickBot="1" x14ac:dyDescent="0.3">
      <c r="A3" s="261"/>
      <c r="B3" s="262"/>
      <c r="C3" s="1"/>
      <c r="D3" s="1"/>
      <c r="E3" s="1"/>
      <c r="F3" s="1"/>
      <c r="G3" s="1"/>
      <c r="H3" s="1"/>
      <c r="I3" s="1"/>
      <c r="J3" s="1"/>
      <c r="K3" s="1"/>
      <c r="L3" s="1"/>
      <c r="M3" s="1"/>
      <c r="N3" s="1"/>
      <c r="O3" s="11"/>
      <c r="P3" s="10"/>
      <c r="Q3" s="1"/>
      <c r="R3" s="269"/>
      <c r="S3" s="270"/>
    </row>
    <row r="4" spans="1:23" s="21" customFormat="1" ht="15" customHeight="1" thickBot="1" x14ac:dyDescent="0.3">
      <c r="A4" s="1"/>
      <c r="B4" s="1"/>
      <c r="C4" s="1"/>
      <c r="D4" s="1"/>
      <c r="E4" s="1"/>
      <c r="F4" s="1"/>
      <c r="G4" s="1"/>
      <c r="H4" s="1"/>
      <c r="I4" s="1"/>
      <c r="J4" s="1"/>
      <c r="K4" s="1"/>
      <c r="L4" s="1"/>
      <c r="M4" s="1"/>
      <c r="N4" s="1"/>
      <c r="O4" s="11"/>
      <c r="P4" s="22"/>
      <c r="Q4" s="1"/>
      <c r="R4" s="269"/>
      <c r="S4" s="270"/>
    </row>
    <row r="5" spans="1:23" s="21" customFormat="1" ht="21" customHeight="1" thickBot="1" x14ac:dyDescent="0.35">
      <c r="A5" s="1"/>
      <c r="B5" s="1"/>
      <c r="C5" s="1"/>
      <c r="D5" s="273" t="s">
        <v>339</v>
      </c>
      <c r="E5" s="274"/>
      <c r="F5" s="274"/>
      <c r="G5" s="274"/>
      <c r="H5" s="275">
        <f>SUM(G9,R9)</f>
        <v>0</v>
      </c>
      <c r="I5" s="275"/>
      <c r="J5" s="275"/>
      <c r="K5" s="275"/>
      <c r="L5" s="275"/>
      <c r="M5" s="275"/>
      <c r="N5" s="275"/>
      <c r="O5" s="276"/>
      <c r="P5" s="11"/>
      <c r="Q5" s="1"/>
      <c r="R5" s="269"/>
      <c r="S5" s="270"/>
    </row>
    <row r="6" spans="1:23" s="21" customFormat="1" ht="21" customHeight="1" x14ac:dyDescent="0.25">
      <c r="A6" s="1"/>
      <c r="B6" s="1"/>
      <c r="C6" s="1"/>
      <c r="D6" s="1"/>
      <c r="E6" s="1"/>
      <c r="F6" s="1"/>
      <c r="G6" s="1"/>
      <c r="H6" s="1"/>
      <c r="I6" s="1"/>
      <c r="J6" s="1"/>
      <c r="K6" s="1"/>
      <c r="L6" s="1"/>
      <c r="M6" s="1"/>
      <c r="N6" s="1"/>
      <c r="O6" s="11"/>
      <c r="P6" s="22"/>
      <c r="Q6" s="1"/>
      <c r="R6" s="269"/>
      <c r="S6" s="270"/>
    </row>
    <row r="7" spans="1:23" s="21" customFormat="1" ht="21" customHeight="1" thickBot="1" x14ac:dyDescent="0.3">
      <c r="A7" s="1"/>
      <c r="B7" s="1"/>
      <c r="C7" s="1"/>
      <c r="D7" s="1"/>
      <c r="E7" s="1"/>
      <c r="F7" s="1"/>
      <c r="G7" s="1"/>
      <c r="H7" s="1"/>
      <c r="I7" s="1"/>
      <c r="J7" s="1"/>
      <c r="K7" s="1"/>
      <c r="L7" s="1"/>
      <c r="M7" s="1"/>
      <c r="N7" s="1"/>
      <c r="O7" s="11"/>
      <c r="P7" s="22"/>
      <c r="Q7" s="1"/>
      <c r="R7" s="271"/>
      <c r="S7" s="272"/>
    </row>
    <row r="8" spans="1:23" s="21" customFormat="1" ht="21" customHeight="1" thickBot="1" x14ac:dyDescent="0.3">
      <c r="A8" s="1"/>
      <c r="B8" s="1"/>
      <c r="C8" s="1"/>
      <c r="D8" s="1"/>
      <c r="E8" s="1"/>
      <c r="F8" s="1"/>
      <c r="G8" s="1"/>
      <c r="H8" s="1"/>
      <c r="I8" s="1"/>
      <c r="J8" s="1"/>
      <c r="K8" s="1"/>
      <c r="L8" s="1"/>
      <c r="M8" s="1"/>
      <c r="N8" s="1"/>
      <c r="O8" s="11"/>
      <c r="P8" s="22"/>
      <c r="Q8" s="1"/>
      <c r="R8" s="1"/>
      <c r="S8" s="1"/>
    </row>
    <row r="9" spans="1:23" ht="45.75" customHeight="1" thickBot="1" x14ac:dyDescent="0.3">
      <c r="A9" s="7"/>
      <c r="B9" s="9"/>
      <c r="C9" s="1"/>
      <c r="D9" s="277" t="s">
        <v>98</v>
      </c>
      <c r="E9" s="278"/>
      <c r="F9" s="278"/>
      <c r="G9" s="279">
        <f>SUM(D18,D30,D76,D166,D178,D190,D222,D234,D238,D250,D262)</f>
        <v>0</v>
      </c>
      <c r="H9" s="279"/>
      <c r="I9" s="279"/>
      <c r="J9" s="279"/>
      <c r="K9" s="279"/>
      <c r="L9" s="279"/>
      <c r="M9" s="279"/>
      <c r="N9" s="280"/>
      <c r="O9" s="11"/>
      <c r="P9" s="180" t="s">
        <v>99</v>
      </c>
      <c r="Q9" s="142"/>
      <c r="R9" s="181">
        <f>SUM(P18,P30,P76,P166,P178,P190,P222,P234,P238,P250,P262)</f>
        <v>0</v>
      </c>
      <c r="S9" s="1"/>
    </row>
    <row r="10" spans="1:23" ht="15.75" thickBot="1" x14ac:dyDescent="0.3">
      <c r="A10" s="7"/>
      <c r="B10" s="7"/>
      <c r="C10" s="1"/>
      <c r="D10" s="1"/>
      <c r="E10" s="1"/>
      <c r="F10" s="1"/>
      <c r="G10" s="1"/>
      <c r="H10" s="1"/>
      <c r="I10" s="1"/>
      <c r="J10" s="1"/>
      <c r="K10" s="1"/>
      <c r="L10" s="1"/>
      <c r="M10" s="1"/>
      <c r="N10" s="1"/>
      <c r="O10" s="11"/>
      <c r="P10" s="10"/>
      <c r="Q10" s="1"/>
      <c r="R10" s="1"/>
      <c r="S10" s="1"/>
    </row>
    <row r="11" spans="1:23" ht="15.75" x14ac:dyDescent="0.25">
      <c r="A11" s="257" t="s">
        <v>1</v>
      </c>
      <c r="B11" s="258"/>
      <c r="C11" s="1"/>
      <c r="D11" s="131" t="s">
        <v>88</v>
      </c>
      <c r="E11" s="143"/>
      <c r="F11" s="265" t="s">
        <v>80</v>
      </c>
      <c r="G11" s="265"/>
      <c r="H11" s="265"/>
      <c r="I11" s="265"/>
      <c r="J11" s="265"/>
      <c r="K11" s="265"/>
      <c r="L11" s="265"/>
      <c r="M11" s="265"/>
      <c r="N11" s="266"/>
      <c r="O11" s="2"/>
      <c r="P11" s="118" t="s">
        <v>87</v>
      </c>
      <c r="Q11" s="119"/>
      <c r="R11" s="120" t="s">
        <v>4</v>
      </c>
      <c r="S11" s="1"/>
    </row>
    <row r="12" spans="1:23" ht="15.75" x14ac:dyDescent="0.25">
      <c r="A12" s="17"/>
      <c r="B12" s="18"/>
      <c r="C12" s="1"/>
      <c r="D12" s="144"/>
      <c r="E12" s="132"/>
      <c r="F12" s="145"/>
      <c r="G12" s="145"/>
      <c r="H12" s="145"/>
      <c r="I12" s="145"/>
      <c r="J12" s="145"/>
      <c r="K12" s="145"/>
      <c r="L12" s="145"/>
      <c r="M12" s="145"/>
      <c r="N12" s="133"/>
      <c r="O12" s="2"/>
      <c r="P12" s="121"/>
      <c r="Q12" s="122"/>
      <c r="R12" s="123"/>
      <c r="S12" s="1"/>
    </row>
    <row r="13" spans="1:23" ht="15.75" x14ac:dyDescent="0.25">
      <c r="A13" s="17"/>
      <c r="B13" s="18"/>
      <c r="C13" s="1"/>
      <c r="D13" s="146"/>
      <c r="E13" s="132"/>
      <c r="F13" s="263" t="s">
        <v>33</v>
      </c>
      <c r="G13" s="263"/>
      <c r="H13" s="263"/>
      <c r="I13" s="263"/>
      <c r="J13" s="263"/>
      <c r="K13" s="263"/>
      <c r="L13" s="263"/>
      <c r="M13" s="263"/>
      <c r="N13" s="264"/>
      <c r="O13" s="4"/>
      <c r="P13" s="124"/>
      <c r="Q13" s="122"/>
      <c r="R13" s="123"/>
      <c r="S13" s="1"/>
    </row>
    <row r="14" spans="1:23" x14ac:dyDescent="0.25">
      <c r="A14" s="17"/>
      <c r="B14" s="19"/>
      <c r="C14" s="1"/>
      <c r="D14" s="144"/>
      <c r="E14" s="132"/>
      <c r="F14" s="147" t="s">
        <v>29</v>
      </c>
      <c r="G14" s="147" t="s">
        <v>30</v>
      </c>
      <c r="H14" s="147" t="s">
        <v>31</v>
      </c>
      <c r="I14" s="223" t="s">
        <v>348</v>
      </c>
      <c r="J14" s="224" t="s">
        <v>349</v>
      </c>
      <c r="K14" s="224" t="s">
        <v>350</v>
      </c>
      <c r="L14" s="223" t="s">
        <v>351</v>
      </c>
      <c r="M14" s="224" t="s">
        <v>352</v>
      </c>
      <c r="N14" s="225" t="s">
        <v>353</v>
      </c>
      <c r="O14" s="4"/>
      <c r="P14" s="125"/>
      <c r="Q14" s="122"/>
      <c r="R14" s="126"/>
      <c r="S14" s="1"/>
      <c r="W14" s="21"/>
    </row>
    <row r="15" spans="1:23" ht="15.75" thickBot="1" x14ac:dyDescent="0.3">
      <c r="A15" s="28" t="s">
        <v>34</v>
      </c>
      <c r="B15" s="29"/>
      <c r="C15" s="1"/>
      <c r="D15" s="144"/>
      <c r="E15" s="132"/>
      <c r="F15" s="149">
        <f>Personalkategorien!C4</f>
        <v>0</v>
      </c>
      <c r="G15" s="149">
        <f>Personalkategorien!C5</f>
        <v>0</v>
      </c>
      <c r="H15" s="219">
        <f>Personalkategorien!C6</f>
        <v>0</v>
      </c>
      <c r="I15" s="219">
        <f>Personalkategorien!C7</f>
        <v>0</v>
      </c>
      <c r="J15" s="219">
        <f>Personalkategorien!C8</f>
        <v>0</v>
      </c>
      <c r="K15" s="219">
        <f>Personalkategorien!C9</f>
        <v>0</v>
      </c>
      <c r="L15" s="221">
        <f>Personalkategorien!C10</f>
        <v>0</v>
      </c>
      <c r="M15" s="219">
        <f>Personalkategorien!C11</f>
        <v>0</v>
      </c>
      <c r="N15" s="220">
        <f>Personalkategorien!C12</f>
        <v>0</v>
      </c>
      <c r="O15" s="12"/>
      <c r="P15" s="127"/>
      <c r="Q15" s="122"/>
      <c r="R15" s="126"/>
      <c r="S15" s="1"/>
      <c r="W15" s="21"/>
    </row>
    <row r="16" spans="1:23" s="21" customFormat="1" ht="15.75" thickBot="1" x14ac:dyDescent="0.3">
      <c r="A16" s="35" t="s">
        <v>32</v>
      </c>
      <c r="B16" s="36"/>
      <c r="C16" s="1"/>
      <c r="D16" s="148"/>
      <c r="E16" s="134"/>
      <c r="F16" s="150">
        <f>SUM(F18,F30,F76,F166,F178,F190,F222,F234,F238,F250,F262)</f>
        <v>0</v>
      </c>
      <c r="G16" s="150">
        <f>SUM(G18,G30,G76,G166,G178,G190,G222,G234,G238,G250,G262)</f>
        <v>0</v>
      </c>
      <c r="H16" s="150">
        <f>SUM(H18,H30,H76,H166,H178,H190,H222,H234,H238,H250,H262)</f>
        <v>20</v>
      </c>
      <c r="I16" s="150">
        <f t="shared" ref="I16:N16" si="0">SUM(I18,I30,I76,I166,I178,I190,I222,I234,I238,I250,I262)</f>
        <v>0</v>
      </c>
      <c r="J16" s="150">
        <f t="shared" si="0"/>
        <v>0</v>
      </c>
      <c r="K16" s="150">
        <f t="shared" si="0"/>
        <v>0</v>
      </c>
      <c r="L16" s="150">
        <f t="shared" si="0"/>
        <v>0</v>
      </c>
      <c r="M16" s="150">
        <f t="shared" si="0"/>
        <v>0</v>
      </c>
      <c r="N16" s="222">
        <f t="shared" si="0"/>
        <v>0</v>
      </c>
      <c r="O16" s="12"/>
      <c r="P16" s="128"/>
      <c r="Q16" s="129"/>
      <c r="R16" s="130"/>
      <c r="S16" s="1"/>
    </row>
    <row r="17" spans="1:24" s="21" customFormat="1" ht="15.75" thickBot="1" x14ac:dyDescent="0.3">
      <c r="A17" s="17"/>
      <c r="B17" s="30"/>
      <c r="C17" s="11"/>
      <c r="D17" s="11"/>
      <c r="E17" s="11"/>
      <c r="F17" s="12"/>
      <c r="G17" s="12"/>
      <c r="H17" s="12"/>
      <c r="I17" s="12"/>
      <c r="J17" s="12"/>
      <c r="K17" s="12"/>
      <c r="L17" s="12"/>
      <c r="M17" s="12"/>
      <c r="N17" s="12"/>
      <c r="O17" s="12"/>
      <c r="P17" s="12"/>
      <c r="Q17" s="11"/>
      <c r="R17" s="37"/>
      <c r="S17" s="1"/>
    </row>
    <row r="18" spans="1:24" s="15" customFormat="1" x14ac:dyDescent="0.25">
      <c r="A18" s="190" t="s">
        <v>49</v>
      </c>
      <c r="B18" s="182" t="s">
        <v>47</v>
      </c>
      <c r="C18" s="158"/>
      <c r="D18" s="161">
        <f>SUM(D19:D28)</f>
        <v>0</v>
      </c>
      <c r="E18" s="13"/>
      <c r="F18" s="114">
        <f>SUM(F19:F28)</f>
        <v>0</v>
      </c>
      <c r="G18" s="114">
        <f>SUM(G19:G28)</f>
        <v>0</v>
      </c>
      <c r="H18" s="114">
        <f t="shared" ref="H18" si="1">SUM(H19:H28)</f>
        <v>0</v>
      </c>
      <c r="I18" s="114">
        <f t="shared" ref="I18:N18" si="2">SUM(I19:I28)</f>
        <v>0</v>
      </c>
      <c r="J18" s="114">
        <f t="shared" si="2"/>
        <v>0</v>
      </c>
      <c r="K18" s="114">
        <f t="shared" si="2"/>
        <v>0</v>
      </c>
      <c r="L18" s="114">
        <f t="shared" si="2"/>
        <v>0</v>
      </c>
      <c r="M18" s="114">
        <f t="shared" si="2"/>
        <v>0</v>
      </c>
      <c r="N18" s="151">
        <f t="shared" si="2"/>
        <v>0</v>
      </c>
      <c r="O18" s="12"/>
      <c r="P18" s="159">
        <f>SUM(P19:P28)</f>
        <v>0</v>
      </c>
      <c r="Q18" s="13"/>
      <c r="R18" s="135"/>
      <c r="S18" s="1"/>
      <c r="W18" s="21"/>
    </row>
    <row r="19" spans="1:24" s="15" customFormat="1" x14ac:dyDescent="0.25">
      <c r="A19" s="191" t="s">
        <v>100</v>
      </c>
      <c r="B19" s="176"/>
      <c r="C19" s="3"/>
      <c r="D19" s="160">
        <f>F19*$F$15+G19*$G$15+H19*$H$15+I19*$I$15+J19*$J$15+K19*$K$15+L19*$L$15+M19*$M$15+N19*$N$15</f>
        <v>0</v>
      </c>
      <c r="E19" s="11"/>
      <c r="F19" s="41"/>
      <c r="G19" s="41"/>
      <c r="H19" s="41"/>
      <c r="I19" s="41"/>
      <c r="J19" s="41"/>
      <c r="K19" s="41"/>
      <c r="L19" s="41"/>
      <c r="M19" s="41"/>
      <c r="N19" s="152"/>
      <c r="O19" s="12"/>
      <c r="P19" s="195"/>
      <c r="Q19" s="11"/>
      <c r="R19" s="43"/>
      <c r="S19" s="1"/>
      <c r="W19" s="21"/>
    </row>
    <row r="20" spans="1:24" s="15" customFormat="1" x14ac:dyDescent="0.25">
      <c r="A20" s="191" t="s">
        <v>101</v>
      </c>
      <c r="B20" s="177"/>
      <c r="C20" s="3"/>
      <c r="D20" s="160">
        <f t="shared" ref="D20:D28" si="3">F20*$F$15+G20*$G$15+H20*$H$15+I20*$I$15+J20*$J$15+K20*$K$15+L20*$L$15+M20*$M$15+N20*$N$15</f>
        <v>0</v>
      </c>
      <c r="E20" s="11"/>
      <c r="F20" s="41"/>
      <c r="G20" s="41"/>
      <c r="H20" s="41"/>
      <c r="I20" s="41"/>
      <c r="J20" s="41"/>
      <c r="K20" s="41"/>
      <c r="L20" s="41"/>
      <c r="M20" s="41"/>
      <c r="N20" s="152"/>
      <c r="O20" s="12"/>
      <c r="P20" s="174"/>
      <c r="Q20" s="11"/>
      <c r="R20" s="43"/>
      <c r="S20" s="1"/>
      <c r="W20" s="21"/>
    </row>
    <row r="21" spans="1:24" s="15" customFormat="1" x14ac:dyDescent="0.25">
      <c r="A21" s="191" t="s">
        <v>103</v>
      </c>
      <c r="B21" s="177"/>
      <c r="C21" s="3"/>
      <c r="D21" s="160">
        <f t="shared" si="3"/>
        <v>0</v>
      </c>
      <c r="E21" s="11"/>
      <c r="F21" s="41"/>
      <c r="G21" s="41"/>
      <c r="H21" s="41"/>
      <c r="I21" s="41"/>
      <c r="J21" s="41"/>
      <c r="K21" s="41"/>
      <c r="L21" s="41"/>
      <c r="M21" s="41"/>
      <c r="N21" s="152"/>
      <c r="O21" s="12"/>
      <c r="P21" s="174"/>
      <c r="Q21" s="11"/>
      <c r="R21" s="43"/>
      <c r="S21" s="1"/>
      <c r="W21" s="21"/>
    </row>
    <row r="22" spans="1:24" s="15" customFormat="1" x14ac:dyDescent="0.25">
      <c r="A22" s="191" t="s">
        <v>104</v>
      </c>
      <c r="B22" s="177"/>
      <c r="C22" s="3"/>
      <c r="D22" s="160">
        <f t="shared" si="3"/>
        <v>0</v>
      </c>
      <c r="E22" s="11"/>
      <c r="F22" s="41"/>
      <c r="G22" s="41"/>
      <c r="H22" s="41"/>
      <c r="I22" s="41"/>
      <c r="J22" s="41"/>
      <c r="K22" s="41"/>
      <c r="L22" s="41"/>
      <c r="M22" s="41"/>
      <c r="N22" s="152"/>
      <c r="O22" s="12"/>
      <c r="P22" s="174"/>
      <c r="Q22" s="11"/>
      <c r="R22" s="43"/>
      <c r="S22" s="1"/>
      <c r="W22" s="21"/>
    </row>
    <row r="23" spans="1:24" s="15" customFormat="1" x14ac:dyDescent="0.25">
      <c r="A23" s="191" t="s">
        <v>105</v>
      </c>
      <c r="B23" s="177"/>
      <c r="C23" s="3"/>
      <c r="D23" s="160">
        <f t="shared" si="3"/>
        <v>0</v>
      </c>
      <c r="E23" s="11"/>
      <c r="F23" s="41"/>
      <c r="G23" s="41"/>
      <c r="H23" s="41"/>
      <c r="I23" s="41"/>
      <c r="J23" s="41"/>
      <c r="K23" s="41"/>
      <c r="L23" s="41"/>
      <c r="M23" s="41"/>
      <c r="N23" s="152"/>
      <c r="O23" s="12"/>
      <c r="P23" s="174"/>
      <c r="Q23" s="11"/>
      <c r="R23" s="43"/>
      <c r="S23" s="1"/>
      <c r="W23" s="21"/>
    </row>
    <row r="24" spans="1:24" s="15" customFormat="1" x14ac:dyDescent="0.25">
      <c r="A24" s="192" t="s">
        <v>106</v>
      </c>
      <c r="B24" s="177"/>
      <c r="C24" s="3"/>
      <c r="D24" s="160">
        <f t="shared" si="3"/>
        <v>0</v>
      </c>
      <c r="E24" s="11"/>
      <c r="F24" s="41"/>
      <c r="G24" s="41"/>
      <c r="H24" s="41"/>
      <c r="I24" s="41"/>
      <c r="J24" s="41"/>
      <c r="K24" s="41"/>
      <c r="L24" s="41"/>
      <c r="M24" s="41"/>
      <c r="N24" s="152"/>
      <c r="O24" s="12"/>
      <c r="P24" s="174"/>
      <c r="Q24" s="11"/>
      <c r="R24" s="43"/>
      <c r="S24" s="1"/>
      <c r="W24" s="21"/>
    </row>
    <row r="25" spans="1:24" s="15" customFormat="1" x14ac:dyDescent="0.25">
      <c r="A25" s="191" t="s">
        <v>107</v>
      </c>
      <c r="B25" s="177"/>
      <c r="C25" s="3"/>
      <c r="D25" s="160">
        <f t="shared" si="3"/>
        <v>0</v>
      </c>
      <c r="E25" s="11"/>
      <c r="F25" s="41"/>
      <c r="G25" s="41"/>
      <c r="H25" s="41"/>
      <c r="I25" s="41"/>
      <c r="J25" s="41"/>
      <c r="K25" s="41"/>
      <c r="L25" s="41"/>
      <c r="M25" s="41"/>
      <c r="N25" s="152"/>
      <c r="O25" s="12"/>
      <c r="P25" s="174"/>
      <c r="Q25" s="11"/>
      <c r="R25" s="43"/>
      <c r="S25" s="1"/>
    </row>
    <row r="26" spans="1:24" s="15" customFormat="1" x14ac:dyDescent="0.25">
      <c r="A26" s="191" t="s">
        <v>108</v>
      </c>
      <c r="B26" s="177"/>
      <c r="C26" s="3"/>
      <c r="D26" s="160">
        <f t="shared" si="3"/>
        <v>0</v>
      </c>
      <c r="E26" s="11"/>
      <c r="F26" s="41"/>
      <c r="G26" s="41"/>
      <c r="H26" s="41"/>
      <c r="I26" s="41"/>
      <c r="J26" s="41"/>
      <c r="K26" s="41"/>
      <c r="L26" s="41"/>
      <c r="M26" s="41"/>
      <c r="N26" s="152"/>
      <c r="O26" s="12"/>
      <c r="P26" s="174"/>
      <c r="Q26" s="11"/>
      <c r="R26" s="43"/>
      <c r="S26" s="1"/>
      <c r="W26" s="21"/>
    </row>
    <row r="27" spans="1:24" s="15" customFormat="1" x14ac:dyDescent="0.25">
      <c r="A27" s="191" t="s">
        <v>109</v>
      </c>
      <c r="B27" s="177"/>
      <c r="C27" s="3"/>
      <c r="D27" s="160">
        <f t="shared" si="3"/>
        <v>0</v>
      </c>
      <c r="E27" s="11"/>
      <c r="F27" s="41"/>
      <c r="G27" s="41"/>
      <c r="H27" s="41"/>
      <c r="I27" s="41"/>
      <c r="J27" s="41"/>
      <c r="K27" s="41"/>
      <c r="L27" s="41"/>
      <c r="M27" s="41"/>
      <c r="N27" s="152"/>
      <c r="O27" s="12"/>
      <c r="P27" s="174"/>
      <c r="Q27" s="11"/>
      <c r="R27" s="43"/>
      <c r="S27" s="1"/>
      <c r="W27" s="21"/>
    </row>
    <row r="28" spans="1:24" s="15" customFormat="1" ht="15.75" thickBot="1" x14ac:dyDescent="0.3">
      <c r="A28" s="193" t="s">
        <v>110</v>
      </c>
      <c r="B28" s="178"/>
      <c r="C28" s="3"/>
      <c r="D28" s="136">
        <f t="shared" si="3"/>
        <v>0</v>
      </c>
      <c r="E28" s="14"/>
      <c r="F28" s="42"/>
      <c r="G28" s="42"/>
      <c r="H28" s="42"/>
      <c r="I28" s="42"/>
      <c r="J28" s="42"/>
      <c r="K28" s="42"/>
      <c r="L28" s="42"/>
      <c r="M28" s="42"/>
      <c r="N28" s="153"/>
      <c r="O28" s="12"/>
      <c r="P28" s="173"/>
      <c r="Q28" s="14"/>
      <c r="R28" s="115"/>
      <c r="S28" s="1"/>
      <c r="W28" s="21"/>
    </row>
    <row r="29" spans="1:24" s="21" customFormat="1" ht="15.75" thickBot="1" x14ac:dyDescent="0.3">
      <c r="A29" s="17"/>
      <c r="B29" s="19"/>
      <c r="C29" s="20"/>
      <c r="D29" s="16"/>
      <c r="E29" s="11"/>
      <c r="F29" s="11"/>
      <c r="G29" s="11"/>
      <c r="H29" s="11"/>
      <c r="I29" s="11"/>
      <c r="J29" s="11"/>
      <c r="K29" s="11"/>
      <c r="L29" s="11"/>
      <c r="M29" s="11"/>
      <c r="N29" s="19"/>
      <c r="O29" s="11"/>
      <c r="P29" s="137"/>
      <c r="Q29" s="11"/>
      <c r="R29" s="20"/>
      <c r="S29" s="1"/>
      <c r="X29" s="15"/>
    </row>
    <row r="30" spans="1:24" s="15" customFormat="1" x14ac:dyDescent="0.25">
      <c r="A30" s="183" t="s">
        <v>50</v>
      </c>
      <c r="B30" s="182" t="s">
        <v>48</v>
      </c>
      <c r="C30" s="158"/>
      <c r="D30" s="161">
        <f>SUM(D31,D42,D53,D64)</f>
        <v>0</v>
      </c>
      <c r="E30" s="13"/>
      <c r="F30" s="163">
        <f>SUM(F31,F42,F53,F64)</f>
        <v>0</v>
      </c>
      <c r="G30" s="163">
        <f t="shared" ref="G30:I30" si="4">SUM(G31,G42,G53,G64)</f>
        <v>0</v>
      </c>
      <c r="H30" s="163">
        <f t="shared" si="4"/>
        <v>0</v>
      </c>
      <c r="I30" s="163">
        <f t="shared" si="4"/>
        <v>0</v>
      </c>
      <c r="J30" s="163">
        <f t="shared" ref="J30:N30" si="5">SUM(J31,J42,J53,J64)</f>
        <v>0</v>
      </c>
      <c r="K30" s="163">
        <f t="shared" si="5"/>
        <v>0</v>
      </c>
      <c r="L30" s="163">
        <f t="shared" si="5"/>
        <v>0</v>
      </c>
      <c r="M30" s="163">
        <f t="shared" si="5"/>
        <v>0</v>
      </c>
      <c r="N30" s="165">
        <f t="shared" si="5"/>
        <v>0</v>
      </c>
      <c r="O30" s="12"/>
      <c r="P30" s="159">
        <f>SUM(P31,P42,P53,P64)</f>
        <v>0</v>
      </c>
      <c r="Q30" s="13"/>
      <c r="R30" s="31"/>
      <c r="S30" s="1"/>
    </row>
    <row r="31" spans="1:24" s="15" customFormat="1" ht="15.75" x14ac:dyDescent="0.25">
      <c r="A31" s="113" t="s">
        <v>53</v>
      </c>
      <c r="B31" s="171" t="s">
        <v>51</v>
      </c>
      <c r="C31" s="3"/>
      <c r="D31" s="162">
        <f>SUM(D32:D41)</f>
        <v>0</v>
      </c>
      <c r="E31" s="11"/>
      <c r="F31" s="164">
        <f>SUM(F32:F41)</f>
        <v>0</v>
      </c>
      <c r="G31" s="164">
        <f t="shared" ref="G31:I31" si="6">SUM(G32:G41)</f>
        <v>0</v>
      </c>
      <c r="H31" s="164">
        <f t="shared" si="6"/>
        <v>0</v>
      </c>
      <c r="I31" s="164">
        <f t="shared" si="6"/>
        <v>0</v>
      </c>
      <c r="J31" s="164">
        <f t="shared" ref="J31:N31" si="7">SUM(J32:J41)</f>
        <v>0</v>
      </c>
      <c r="K31" s="164">
        <f t="shared" si="7"/>
        <v>0</v>
      </c>
      <c r="L31" s="164">
        <f t="shared" si="7"/>
        <v>0</v>
      </c>
      <c r="M31" s="164">
        <f t="shared" si="7"/>
        <v>0</v>
      </c>
      <c r="N31" s="166">
        <f t="shared" si="7"/>
        <v>0</v>
      </c>
      <c r="O31" s="12"/>
      <c r="P31" s="162">
        <f>SUM(P32:P41)</f>
        <v>0</v>
      </c>
      <c r="Q31" s="11"/>
      <c r="R31" s="116"/>
      <c r="S31" s="1"/>
    </row>
    <row r="32" spans="1:24" s="15" customFormat="1" x14ac:dyDescent="0.25">
      <c r="A32" s="192" t="s">
        <v>102</v>
      </c>
      <c r="B32" s="176"/>
      <c r="C32" s="3"/>
      <c r="D32" s="160">
        <f>F32*$F$15+G32*$G$15+H32*$H$15+I32*$I$15+J32*$J$15+K32*$K$15+L32*$L$15+M32*$M$15+N32*$N$15</f>
        <v>0</v>
      </c>
      <c r="E32" s="11"/>
      <c r="F32" s="41"/>
      <c r="G32" s="41"/>
      <c r="H32" s="41"/>
      <c r="I32" s="41"/>
      <c r="J32" s="41"/>
      <c r="K32" s="41"/>
      <c r="L32" s="41"/>
      <c r="M32" s="41"/>
      <c r="N32" s="152"/>
      <c r="O32" s="12"/>
      <c r="P32" s="174"/>
      <c r="Q32" s="11"/>
      <c r="R32" s="43"/>
      <c r="S32" s="1"/>
    </row>
    <row r="33" spans="1:22" s="15" customFormat="1" x14ac:dyDescent="0.25">
      <c r="A33" s="192" t="s">
        <v>121</v>
      </c>
      <c r="B33" s="177"/>
      <c r="C33" s="3"/>
      <c r="D33" s="160">
        <f t="shared" ref="D33:D74" si="8">F33*$F$15+G33*$G$15+H33*$H$15+I33*$I$15+J33*$J$15+K33*$K$15+L33*$L$15+M33*$M$15+N33*$N$15</f>
        <v>0</v>
      </c>
      <c r="E33" s="11"/>
      <c r="F33" s="41"/>
      <c r="G33" s="41"/>
      <c r="H33" s="41"/>
      <c r="I33" s="41"/>
      <c r="J33" s="41"/>
      <c r="K33" s="41"/>
      <c r="L33" s="41"/>
      <c r="M33" s="41"/>
      <c r="N33" s="152"/>
      <c r="O33" s="12"/>
      <c r="P33" s="174"/>
      <c r="Q33" s="11"/>
      <c r="R33" s="43"/>
      <c r="S33" s="1"/>
    </row>
    <row r="34" spans="1:22" s="15" customFormat="1" x14ac:dyDescent="0.25">
      <c r="A34" s="192" t="s">
        <v>122</v>
      </c>
      <c r="B34" s="177"/>
      <c r="C34" s="3"/>
      <c r="D34" s="160">
        <f t="shared" si="8"/>
        <v>0</v>
      </c>
      <c r="E34" s="11"/>
      <c r="F34" s="41"/>
      <c r="G34" s="41"/>
      <c r="H34" s="41"/>
      <c r="I34" s="41"/>
      <c r="J34" s="41"/>
      <c r="K34" s="41"/>
      <c r="L34" s="41"/>
      <c r="M34" s="41"/>
      <c r="N34" s="152"/>
      <c r="O34" s="12"/>
      <c r="P34" s="174"/>
      <c r="Q34" s="11"/>
      <c r="R34" s="43"/>
      <c r="S34" s="1"/>
    </row>
    <row r="35" spans="1:22" s="15" customFormat="1" x14ac:dyDescent="0.25">
      <c r="A35" s="192" t="s">
        <v>123</v>
      </c>
      <c r="B35" s="177"/>
      <c r="C35" s="3"/>
      <c r="D35" s="160">
        <f t="shared" si="8"/>
        <v>0</v>
      </c>
      <c r="E35" s="11"/>
      <c r="F35" s="41"/>
      <c r="G35" s="41"/>
      <c r="H35" s="41"/>
      <c r="I35" s="41"/>
      <c r="J35" s="41"/>
      <c r="K35" s="41"/>
      <c r="L35" s="41"/>
      <c r="M35" s="41"/>
      <c r="N35" s="152"/>
      <c r="O35" s="12"/>
      <c r="P35" s="174"/>
      <c r="Q35" s="11"/>
      <c r="R35" s="43"/>
      <c r="S35" s="1"/>
    </row>
    <row r="36" spans="1:22" s="15" customFormat="1" x14ac:dyDescent="0.25">
      <c r="A36" s="192" t="s">
        <v>124</v>
      </c>
      <c r="B36" s="177"/>
      <c r="C36" s="3"/>
      <c r="D36" s="160">
        <f t="shared" si="8"/>
        <v>0</v>
      </c>
      <c r="E36" s="11"/>
      <c r="F36" s="41"/>
      <c r="G36" s="41"/>
      <c r="H36" s="41"/>
      <c r="I36" s="41"/>
      <c r="J36" s="41"/>
      <c r="K36" s="41"/>
      <c r="L36" s="41"/>
      <c r="M36" s="41"/>
      <c r="N36" s="152"/>
      <c r="O36" s="12"/>
      <c r="P36" s="174"/>
      <c r="Q36" s="11"/>
      <c r="R36" s="43"/>
      <c r="S36" s="1"/>
    </row>
    <row r="37" spans="1:22" s="15" customFormat="1" x14ac:dyDescent="0.25">
      <c r="A37" s="192" t="s">
        <v>273</v>
      </c>
      <c r="B37" s="177"/>
      <c r="C37" s="3"/>
      <c r="D37" s="160">
        <f t="shared" si="8"/>
        <v>0</v>
      </c>
      <c r="E37" s="11"/>
      <c r="F37" s="41"/>
      <c r="G37" s="41"/>
      <c r="H37" s="41"/>
      <c r="I37" s="41"/>
      <c r="J37" s="41"/>
      <c r="K37" s="41"/>
      <c r="L37" s="41"/>
      <c r="M37" s="41"/>
      <c r="N37" s="152"/>
      <c r="O37" s="12"/>
      <c r="P37" s="174"/>
      <c r="Q37" s="11"/>
      <c r="R37" s="43"/>
      <c r="S37" s="1"/>
    </row>
    <row r="38" spans="1:22" s="15" customFormat="1" x14ac:dyDescent="0.25">
      <c r="A38" s="192" t="s">
        <v>274</v>
      </c>
      <c r="B38" s="177"/>
      <c r="C38" s="3"/>
      <c r="D38" s="160">
        <f t="shared" si="8"/>
        <v>0</v>
      </c>
      <c r="E38" s="11"/>
      <c r="F38" s="41"/>
      <c r="G38" s="41"/>
      <c r="H38" s="41"/>
      <c r="I38" s="41"/>
      <c r="J38" s="41"/>
      <c r="K38" s="41"/>
      <c r="L38" s="41"/>
      <c r="M38" s="41"/>
      <c r="N38" s="152"/>
      <c r="O38" s="12"/>
      <c r="P38" s="174"/>
      <c r="Q38" s="11"/>
      <c r="R38" s="43"/>
      <c r="S38" s="1"/>
    </row>
    <row r="39" spans="1:22" s="15" customFormat="1" x14ac:dyDescent="0.25">
      <c r="A39" s="192" t="s">
        <v>275</v>
      </c>
      <c r="B39" s="177"/>
      <c r="C39" s="3"/>
      <c r="D39" s="160">
        <f t="shared" si="8"/>
        <v>0</v>
      </c>
      <c r="E39" s="11"/>
      <c r="F39" s="41"/>
      <c r="G39" s="41"/>
      <c r="H39" s="41"/>
      <c r="I39" s="41"/>
      <c r="J39" s="41"/>
      <c r="K39" s="41"/>
      <c r="L39" s="41"/>
      <c r="M39" s="41"/>
      <c r="N39" s="152"/>
      <c r="O39" s="12"/>
      <c r="P39" s="174"/>
      <c r="Q39" s="11"/>
      <c r="R39" s="43"/>
      <c r="S39" s="1"/>
    </row>
    <row r="40" spans="1:22" s="15" customFormat="1" x14ac:dyDescent="0.25">
      <c r="A40" s="192" t="s">
        <v>276</v>
      </c>
      <c r="B40" s="177"/>
      <c r="C40" s="3"/>
      <c r="D40" s="160">
        <f>F40*$F$15+G40*$G$15+H40*$H$15+I40*$I$15+J40*$J$15+K40*$K$15+L40*$L$15+M40*$M$15+N40*$N$15</f>
        <v>0</v>
      </c>
      <c r="E40" s="11"/>
      <c r="F40" s="41"/>
      <c r="G40" s="41"/>
      <c r="H40" s="41"/>
      <c r="I40" s="41"/>
      <c r="J40" s="41"/>
      <c r="K40" s="41"/>
      <c r="L40" s="41"/>
      <c r="M40" s="41"/>
      <c r="N40" s="152"/>
      <c r="O40" s="12"/>
      <c r="P40" s="174"/>
      <c r="Q40" s="11"/>
      <c r="R40" s="43"/>
      <c r="S40" s="1"/>
    </row>
    <row r="41" spans="1:22" s="15" customFormat="1" x14ac:dyDescent="0.25">
      <c r="A41" s="192" t="s">
        <v>277</v>
      </c>
      <c r="B41" s="177"/>
      <c r="C41" s="3"/>
      <c r="D41" s="160">
        <f t="shared" si="8"/>
        <v>0</v>
      </c>
      <c r="E41" s="11"/>
      <c r="F41" s="41"/>
      <c r="G41" s="41"/>
      <c r="H41" s="41"/>
      <c r="I41" s="41"/>
      <c r="J41" s="41"/>
      <c r="K41" s="41"/>
      <c r="L41" s="41"/>
      <c r="M41" s="41"/>
      <c r="N41" s="152"/>
      <c r="O41" s="12"/>
      <c r="P41" s="174"/>
      <c r="Q41" s="11"/>
      <c r="R41" s="43"/>
      <c r="S41" s="1"/>
    </row>
    <row r="42" spans="1:22" ht="15.75" x14ac:dyDescent="0.25">
      <c r="A42" s="112" t="s">
        <v>52</v>
      </c>
      <c r="B42" s="172" t="s">
        <v>44</v>
      </c>
      <c r="C42" s="3"/>
      <c r="D42" s="138">
        <f>SUM(D43:D52)</f>
        <v>0</v>
      </c>
      <c r="E42" s="11"/>
      <c r="F42" s="27">
        <f t="shared" ref="F42:N42" si="9">SUM(F43:F52)</f>
        <v>0</v>
      </c>
      <c r="G42" s="27">
        <f t="shared" si="9"/>
        <v>0</v>
      </c>
      <c r="H42" s="218">
        <f t="shared" si="9"/>
        <v>0</v>
      </c>
      <c r="I42" s="218">
        <f t="shared" si="9"/>
        <v>0</v>
      </c>
      <c r="J42" s="218">
        <f t="shared" si="9"/>
        <v>0</v>
      </c>
      <c r="K42" s="218">
        <f t="shared" si="9"/>
        <v>0</v>
      </c>
      <c r="L42" s="218">
        <f t="shared" si="9"/>
        <v>0</v>
      </c>
      <c r="M42" s="218">
        <f t="shared" si="9"/>
        <v>0</v>
      </c>
      <c r="N42" s="226">
        <f t="shared" si="9"/>
        <v>0</v>
      </c>
      <c r="O42" s="12"/>
      <c r="P42" s="138">
        <f>SUM(P43:P52)</f>
        <v>0</v>
      </c>
      <c r="Q42" s="11"/>
      <c r="R42" s="116"/>
      <c r="S42" s="1"/>
      <c r="V42" s="15"/>
    </row>
    <row r="43" spans="1:22" s="21" customFormat="1" x14ac:dyDescent="0.25">
      <c r="A43" s="192" t="s">
        <v>125</v>
      </c>
      <c r="B43" s="176"/>
      <c r="C43" s="3"/>
      <c r="D43" s="160">
        <f t="shared" si="8"/>
        <v>0</v>
      </c>
      <c r="E43" s="11"/>
      <c r="F43" s="41"/>
      <c r="G43" s="41"/>
      <c r="H43" s="41"/>
      <c r="I43" s="41"/>
      <c r="J43" s="41"/>
      <c r="K43" s="41"/>
      <c r="L43" s="41"/>
      <c r="M43" s="41"/>
      <c r="N43" s="152"/>
      <c r="O43" s="12"/>
      <c r="P43" s="174"/>
      <c r="Q43" s="11"/>
      <c r="R43" s="43"/>
      <c r="S43" s="1"/>
      <c r="V43" s="15"/>
    </row>
    <row r="44" spans="1:22" s="21" customFormat="1" x14ac:dyDescent="0.25">
      <c r="A44" s="192" t="s">
        <v>126</v>
      </c>
      <c r="B44" s="177"/>
      <c r="C44" s="3"/>
      <c r="D44" s="160">
        <f t="shared" si="8"/>
        <v>0</v>
      </c>
      <c r="E44" s="11"/>
      <c r="F44" s="41"/>
      <c r="G44" s="41"/>
      <c r="H44" s="41"/>
      <c r="I44" s="41"/>
      <c r="J44" s="41"/>
      <c r="K44" s="41"/>
      <c r="L44" s="41"/>
      <c r="M44" s="41"/>
      <c r="N44" s="152"/>
      <c r="O44" s="12"/>
      <c r="P44" s="174"/>
      <c r="Q44" s="11"/>
      <c r="R44" s="43"/>
      <c r="S44" s="1"/>
      <c r="V44" s="15"/>
    </row>
    <row r="45" spans="1:22" s="21" customFormat="1" x14ac:dyDescent="0.25">
      <c r="A45" s="192" t="s">
        <v>127</v>
      </c>
      <c r="B45" s="177"/>
      <c r="C45" s="3"/>
      <c r="D45" s="160">
        <f t="shared" si="8"/>
        <v>0</v>
      </c>
      <c r="E45" s="11"/>
      <c r="F45" s="41"/>
      <c r="G45" s="41"/>
      <c r="H45" s="41"/>
      <c r="I45" s="41"/>
      <c r="J45" s="41"/>
      <c r="K45" s="41"/>
      <c r="L45" s="41"/>
      <c r="M45" s="41"/>
      <c r="N45" s="152"/>
      <c r="O45" s="12"/>
      <c r="P45" s="174"/>
      <c r="Q45" s="11"/>
      <c r="R45" s="43"/>
      <c r="S45" s="1"/>
      <c r="V45" s="15"/>
    </row>
    <row r="46" spans="1:22" s="21" customFormat="1" x14ac:dyDescent="0.25">
      <c r="A46" s="192" t="s">
        <v>128</v>
      </c>
      <c r="B46" s="177"/>
      <c r="C46" s="3"/>
      <c r="D46" s="160">
        <f t="shared" si="8"/>
        <v>0</v>
      </c>
      <c r="E46" s="11"/>
      <c r="F46" s="41"/>
      <c r="G46" s="41"/>
      <c r="H46" s="41"/>
      <c r="I46" s="41"/>
      <c r="J46" s="41"/>
      <c r="K46" s="41"/>
      <c r="L46" s="41"/>
      <c r="M46" s="41"/>
      <c r="N46" s="152"/>
      <c r="O46" s="12"/>
      <c r="P46" s="174"/>
      <c r="Q46" s="11"/>
      <c r="R46" s="43"/>
      <c r="S46" s="1"/>
      <c r="V46" s="15"/>
    </row>
    <row r="47" spans="1:22" s="21" customFormat="1" x14ac:dyDescent="0.25">
      <c r="A47" s="192" t="s">
        <v>129</v>
      </c>
      <c r="B47" s="177"/>
      <c r="C47" s="3"/>
      <c r="D47" s="160">
        <f t="shared" si="8"/>
        <v>0</v>
      </c>
      <c r="E47" s="11"/>
      <c r="F47" s="41"/>
      <c r="G47" s="41"/>
      <c r="H47" s="41"/>
      <c r="I47" s="41"/>
      <c r="J47" s="41"/>
      <c r="K47" s="41"/>
      <c r="L47" s="41"/>
      <c r="M47" s="41"/>
      <c r="N47" s="152"/>
      <c r="O47" s="12"/>
      <c r="P47" s="174"/>
      <c r="Q47" s="11"/>
      <c r="R47" s="43"/>
      <c r="S47" s="1"/>
      <c r="V47" s="15"/>
    </row>
    <row r="48" spans="1:22" s="21" customFormat="1" x14ac:dyDescent="0.25">
      <c r="A48" s="192" t="s">
        <v>278</v>
      </c>
      <c r="B48" s="177"/>
      <c r="C48" s="3"/>
      <c r="D48" s="160">
        <f t="shared" si="8"/>
        <v>0</v>
      </c>
      <c r="E48" s="11"/>
      <c r="F48" s="41"/>
      <c r="G48" s="41"/>
      <c r="H48" s="41"/>
      <c r="I48" s="41"/>
      <c r="J48" s="41"/>
      <c r="K48" s="41"/>
      <c r="L48" s="41"/>
      <c r="M48" s="41"/>
      <c r="N48" s="152"/>
      <c r="O48" s="12"/>
      <c r="P48" s="174"/>
      <c r="Q48" s="11"/>
      <c r="R48" s="43"/>
      <c r="S48" s="1"/>
      <c r="V48" s="15"/>
    </row>
    <row r="49" spans="1:22" s="21" customFormat="1" x14ac:dyDescent="0.25">
      <c r="A49" s="192" t="s">
        <v>279</v>
      </c>
      <c r="B49" s="177"/>
      <c r="C49" s="3"/>
      <c r="D49" s="160">
        <f t="shared" si="8"/>
        <v>0</v>
      </c>
      <c r="E49" s="11"/>
      <c r="F49" s="41"/>
      <c r="G49" s="41"/>
      <c r="H49" s="41"/>
      <c r="I49" s="41"/>
      <c r="J49" s="41"/>
      <c r="K49" s="41"/>
      <c r="L49" s="41"/>
      <c r="M49" s="41"/>
      <c r="N49" s="152"/>
      <c r="O49" s="12"/>
      <c r="P49" s="174"/>
      <c r="Q49" s="11"/>
      <c r="R49" s="43"/>
      <c r="S49" s="1"/>
      <c r="V49" s="15"/>
    </row>
    <row r="50" spans="1:22" s="21" customFormat="1" x14ac:dyDescent="0.25">
      <c r="A50" s="192" t="s">
        <v>280</v>
      </c>
      <c r="B50" s="177"/>
      <c r="C50" s="3"/>
      <c r="D50" s="160">
        <f t="shared" si="8"/>
        <v>0</v>
      </c>
      <c r="E50" s="11"/>
      <c r="F50" s="41"/>
      <c r="G50" s="41"/>
      <c r="H50" s="41"/>
      <c r="I50" s="41"/>
      <c r="J50" s="41"/>
      <c r="K50" s="41"/>
      <c r="L50" s="41"/>
      <c r="M50" s="41"/>
      <c r="N50" s="152"/>
      <c r="O50" s="12"/>
      <c r="P50" s="174"/>
      <c r="Q50" s="11"/>
      <c r="R50" s="43"/>
      <c r="S50" s="1"/>
      <c r="V50" s="15"/>
    </row>
    <row r="51" spans="1:22" s="21" customFormat="1" x14ac:dyDescent="0.25">
      <c r="A51" s="192" t="s">
        <v>281</v>
      </c>
      <c r="B51" s="177"/>
      <c r="C51" s="3"/>
      <c r="D51" s="160">
        <f t="shared" si="8"/>
        <v>0</v>
      </c>
      <c r="E51" s="11"/>
      <c r="F51" s="41"/>
      <c r="G51" s="41"/>
      <c r="H51" s="41"/>
      <c r="I51" s="41"/>
      <c r="J51" s="41"/>
      <c r="K51" s="41"/>
      <c r="L51" s="41"/>
      <c r="M51" s="41"/>
      <c r="N51" s="152"/>
      <c r="O51" s="12"/>
      <c r="P51" s="174"/>
      <c r="Q51" s="11"/>
      <c r="R51" s="43"/>
      <c r="S51" s="1"/>
      <c r="V51" s="15"/>
    </row>
    <row r="52" spans="1:22" s="21" customFormat="1" x14ac:dyDescent="0.25">
      <c r="A52" s="192" t="s">
        <v>282</v>
      </c>
      <c r="B52" s="177"/>
      <c r="C52" s="3"/>
      <c r="D52" s="160">
        <f t="shared" si="8"/>
        <v>0</v>
      </c>
      <c r="E52" s="11"/>
      <c r="F52" s="41"/>
      <c r="G52" s="41"/>
      <c r="H52" s="41"/>
      <c r="I52" s="41"/>
      <c r="J52" s="41"/>
      <c r="K52" s="41"/>
      <c r="L52" s="41"/>
      <c r="M52" s="41"/>
      <c r="N52" s="152"/>
      <c r="O52" s="12"/>
      <c r="P52" s="174"/>
      <c r="Q52" s="11"/>
      <c r="R52" s="43"/>
      <c r="S52" s="1"/>
      <c r="V52" s="15"/>
    </row>
    <row r="53" spans="1:22" s="21" customFormat="1" ht="15.75" x14ac:dyDescent="0.25">
      <c r="A53" s="112" t="s">
        <v>54</v>
      </c>
      <c r="B53" s="172" t="s">
        <v>55</v>
      </c>
      <c r="C53" s="3"/>
      <c r="D53" s="138">
        <f>SUM(D54:D63)</f>
        <v>0</v>
      </c>
      <c r="E53" s="11"/>
      <c r="F53" s="27">
        <f t="shared" ref="F53:G53" si="10">SUM(F54:F63)</f>
        <v>0</v>
      </c>
      <c r="G53" s="27">
        <f t="shared" si="10"/>
        <v>0</v>
      </c>
      <c r="H53" s="27">
        <f t="shared" ref="H53:N53" si="11">SUM(H54:H63)</f>
        <v>0</v>
      </c>
      <c r="I53" s="27">
        <f t="shared" si="11"/>
        <v>0</v>
      </c>
      <c r="J53" s="27">
        <f t="shared" si="11"/>
        <v>0</v>
      </c>
      <c r="K53" s="27">
        <f t="shared" si="11"/>
        <v>0</v>
      </c>
      <c r="L53" s="27">
        <f t="shared" si="11"/>
        <v>0</v>
      </c>
      <c r="M53" s="27">
        <f t="shared" si="11"/>
        <v>0</v>
      </c>
      <c r="N53" s="154">
        <f t="shared" si="11"/>
        <v>0</v>
      </c>
      <c r="O53" s="12"/>
      <c r="P53" s="138">
        <f>SUM(P54:P63)</f>
        <v>0</v>
      </c>
      <c r="Q53" s="11"/>
      <c r="R53" s="116"/>
      <c r="S53" s="1"/>
    </row>
    <row r="54" spans="1:22" s="21" customFormat="1" x14ac:dyDescent="0.25">
      <c r="A54" s="192" t="s">
        <v>130</v>
      </c>
      <c r="B54" s="176"/>
      <c r="C54" s="3"/>
      <c r="D54" s="160">
        <f t="shared" si="8"/>
        <v>0</v>
      </c>
      <c r="E54" s="11"/>
      <c r="F54" s="41"/>
      <c r="G54" s="41"/>
      <c r="H54" s="41"/>
      <c r="I54" s="41"/>
      <c r="J54" s="41"/>
      <c r="K54" s="41"/>
      <c r="L54" s="41"/>
      <c r="M54" s="41"/>
      <c r="N54" s="152"/>
      <c r="O54" s="12"/>
      <c r="P54" s="174"/>
      <c r="Q54" s="11"/>
      <c r="R54" s="43"/>
      <c r="S54" s="1"/>
    </row>
    <row r="55" spans="1:22" s="21" customFormat="1" x14ac:dyDescent="0.25">
      <c r="A55" s="192" t="s">
        <v>131</v>
      </c>
      <c r="B55" s="177"/>
      <c r="C55" s="3"/>
      <c r="D55" s="160">
        <f t="shared" si="8"/>
        <v>0</v>
      </c>
      <c r="E55" s="11"/>
      <c r="F55" s="41"/>
      <c r="G55" s="41"/>
      <c r="H55" s="41"/>
      <c r="I55" s="41"/>
      <c r="J55" s="41"/>
      <c r="K55" s="41"/>
      <c r="L55" s="41"/>
      <c r="M55" s="41"/>
      <c r="N55" s="152"/>
      <c r="O55" s="12"/>
      <c r="P55" s="174"/>
      <c r="Q55" s="11"/>
      <c r="R55" s="43"/>
      <c r="S55" s="1"/>
    </row>
    <row r="56" spans="1:22" s="21" customFormat="1" x14ac:dyDescent="0.25">
      <c r="A56" s="192" t="s">
        <v>132</v>
      </c>
      <c r="B56" s="177"/>
      <c r="C56" s="3"/>
      <c r="D56" s="160">
        <f t="shared" si="8"/>
        <v>0</v>
      </c>
      <c r="E56" s="11"/>
      <c r="F56" s="41"/>
      <c r="G56" s="41"/>
      <c r="H56" s="41"/>
      <c r="I56" s="41"/>
      <c r="J56" s="41"/>
      <c r="K56" s="41"/>
      <c r="L56" s="41"/>
      <c r="M56" s="41"/>
      <c r="N56" s="152"/>
      <c r="O56" s="12"/>
      <c r="P56" s="174"/>
      <c r="Q56" s="11"/>
      <c r="R56" s="43"/>
      <c r="S56" s="1"/>
    </row>
    <row r="57" spans="1:22" s="21" customFormat="1" x14ac:dyDescent="0.25">
      <c r="A57" s="192" t="s">
        <v>133</v>
      </c>
      <c r="B57" s="177"/>
      <c r="C57" s="3"/>
      <c r="D57" s="160">
        <f t="shared" si="8"/>
        <v>0</v>
      </c>
      <c r="E57" s="11"/>
      <c r="F57" s="41"/>
      <c r="G57" s="41"/>
      <c r="H57" s="41"/>
      <c r="I57" s="41"/>
      <c r="J57" s="41"/>
      <c r="K57" s="41"/>
      <c r="L57" s="41"/>
      <c r="M57" s="41"/>
      <c r="N57" s="152"/>
      <c r="O57" s="12"/>
      <c r="P57" s="174"/>
      <c r="Q57" s="11"/>
      <c r="R57" s="43"/>
      <c r="S57" s="1"/>
    </row>
    <row r="58" spans="1:22" s="21" customFormat="1" x14ac:dyDescent="0.25">
      <c r="A58" s="192" t="s">
        <v>134</v>
      </c>
      <c r="B58" s="177"/>
      <c r="C58" s="3"/>
      <c r="D58" s="160">
        <f t="shared" si="8"/>
        <v>0</v>
      </c>
      <c r="E58" s="11"/>
      <c r="F58" s="41"/>
      <c r="G58" s="41"/>
      <c r="H58" s="41"/>
      <c r="I58" s="41"/>
      <c r="J58" s="41"/>
      <c r="K58" s="41"/>
      <c r="L58" s="41"/>
      <c r="M58" s="41"/>
      <c r="N58" s="152"/>
      <c r="O58" s="12"/>
      <c r="P58" s="174"/>
      <c r="Q58" s="11"/>
      <c r="R58" s="43"/>
      <c r="S58" s="1"/>
    </row>
    <row r="59" spans="1:22" s="21" customFormat="1" x14ac:dyDescent="0.25">
      <c r="A59" s="192" t="s">
        <v>283</v>
      </c>
      <c r="B59" s="177"/>
      <c r="C59" s="3"/>
      <c r="D59" s="160">
        <f t="shared" si="8"/>
        <v>0</v>
      </c>
      <c r="E59" s="11"/>
      <c r="F59" s="41"/>
      <c r="G59" s="41"/>
      <c r="H59" s="41"/>
      <c r="I59" s="41"/>
      <c r="J59" s="41"/>
      <c r="K59" s="41"/>
      <c r="L59" s="41"/>
      <c r="M59" s="41"/>
      <c r="N59" s="152"/>
      <c r="O59" s="12"/>
      <c r="P59" s="174"/>
      <c r="Q59" s="11"/>
      <c r="R59" s="43"/>
      <c r="S59" s="1"/>
    </row>
    <row r="60" spans="1:22" s="21" customFormat="1" x14ac:dyDescent="0.25">
      <c r="A60" s="192" t="s">
        <v>284</v>
      </c>
      <c r="B60" s="177"/>
      <c r="C60" s="3"/>
      <c r="D60" s="160">
        <f t="shared" si="8"/>
        <v>0</v>
      </c>
      <c r="E60" s="11"/>
      <c r="F60" s="41"/>
      <c r="G60" s="41"/>
      <c r="H60" s="41"/>
      <c r="I60" s="41"/>
      <c r="J60" s="41"/>
      <c r="K60" s="41"/>
      <c r="L60" s="41"/>
      <c r="M60" s="41"/>
      <c r="N60" s="152"/>
      <c r="O60" s="12"/>
      <c r="P60" s="174"/>
      <c r="Q60" s="11"/>
      <c r="R60" s="43"/>
      <c r="S60" s="1"/>
    </row>
    <row r="61" spans="1:22" s="21" customFormat="1" x14ac:dyDescent="0.25">
      <c r="A61" s="192" t="s">
        <v>285</v>
      </c>
      <c r="B61" s="177"/>
      <c r="C61" s="3"/>
      <c r="D61" s="160">
        <f t="shared" si="8"/>
        <v>0</v>
      </c>
      <c r="E61" s="11"/>
      <c r="F61" s="41"/>
      <c r="G61" s="41"/>
      <c r="H61" s="41"/>
      <c r="I61" s="41"/>
      <c r="J61" s="41"/>
      <c r="K61" s="41"/>
      <c r="L61" s="41"/>
      <c r="M61" s="41"/>
      <c r="N61" s="152"/>
      <c r="O61" s="12"/>
      <c r="P61" s="174"/>
      <c r="Q61" s="11"/>
      <c r="R61" s="43"/>
      <c r="S61" s="1"/>
    </row>
    <row r="62" spans="1:22" s="21" customFormat="1" x14ac:dyDescent="0.25">
      <c r="A62" s="192" t="s">
        <v>286</v>
      </c>
      <c r="B62" s="177"/>
      <c r="C62" s="3"/>
      <c r="D62" s="160">
        <f t="shared" si="8"/>
        <v>0</v>
      </c>
      <c r="E62" s="11"/>
      <c r="F62" s="41"/>
      <c r="G62" s="41"/>
      <c r="H62" s="41"/>
      <c r="I62" s="41"/>
      <c r="J62" s="41"/>
      <c r="K62" s="41"/>
      <c r="L62" s="41"/>
      <c r="M62" s="41"/>
      <c r="N62" s="152"/>
      <c r="O62" s="12"/>
      <c r="P62" s="174"/>
      <c r="Q62" s="11"/>
      <c r="R62" s="43"/>
      <c r="S62" s="1"/>
    </row>
    <row r="63" spans="1:22" s="21" customFormat="1" x14ac:dyDescent="0.25">
      <c r="A63" s="192" t="s">
        <v>287</v>
      </c>
      <c r="B63" s="177"/>
      <c r="C63" s="3"/>
      <c r="D63" s="160">
        <f t="shared" si="8"/>
        <v>0</v>
      </c>
      <c r="E63" s="11"/>
      <c r="F63" s="41"/>
      <c r="G63" s="41"/>
      <c r="H63" s="41"/>
      <c r="I63" s="41"/>
      <c r="J63" s="41"/>
      <c r="K63" s="41"/>
      <c r="L63" s="41"/>
      <c r="M63" s="41"/>
      <c r="N63" s="152"/>
      <c r="O63" s="12"/>
      <c r="P63" s="174"/>
      <c r="Q63" s="11"/>
      <c r="R63" s="43"/>
      <c r="S63" s="1"/>
    </row>
    <row r="64" spans="1:22" s="21" customFormat="1" ht="15.75" x14ac:dyDescent="0.25">
      <c r="A64" s="112" t="s">
        <v>79</v>
      </c>
      <c r="B64" s="172" t="s">
        <v>271</v>
      </c>
      <c r="C64" s="3"/>
      <c r="D64" s="138">
        <f>SUM(D65:D74)</f>
        <v>0</v>
      </c>
      <c r="E64" s="11"/>
      <c r="F64" s="27">
        <f t="shared" ref="F64:G64" si="12">SUM(F65:F74)</f>
        <v>0</v>
      </c>
      <c r="G64" s="27">
        <f t="shared" si="12"/>
        <v>0</v>
      </c>
      <c r="H64" s="27">
        <f t="shared" ref="H64:N64" si="13">SUM(H65:H74)</f>
        <v>0</v>
      </c>
      <c r="I64" s="27">
        <f t="shared" si="13"/>
        <v>0</v>
      </c>
      <c r="J64" s="27">
        <f t="shared" si="13"/>
        <v>0</v>
      </c>
      <c r="K64" s="27">
        <f t="shared" si="13"/>
        <v>0</v>
      </c>
      <c r="L64" s="27">
        <f t="shared" si="13"/>
        <v>0</v>
      </c>
      <c r="M64" s="27">
        <f t="shared" si="13"/>
        <v>0</v>
      </c>
      <c r="N64" s="154">
        <f t="shared" si="13"/>
        <v>0</v>
      </c>
      <c r="O64" s="12"/>
      <c r="P64" s="138">
        <f>SUM(P65:P74)</f>
        <v>0</v>
      </c>
      <c r="Q64" s="11"/>
      <c r="R64" s="116"/>
      <c r="S64" s="1"/>
    </row>
    <row r="65" spans="1:19" s="21" customFormat="1" x14ac:dyDescent="0.25">
      <c r="A65" s="192" t="s">
        <v>135</v>
      </c>
      <c r="B65" s="176"/>
      <c r="C65" s="3"/>
      <c r="D65" s="160">
        <f t="shared" si="8"/>
        <v>0</v>
      </c>
      <c r="E65" s="11"/>
      <c r="F65" s="41"/>
      <c r="G65" s="41"/>
      <c r="H65" s="41"/>
      <c r="I65" s="41"/>
      <c r="J65" s="41"/>
      <c r="K65" s="41"/>
      <c r="L65" s="41"/>
      <c r="M65" s="41"/>
      <c r="N65" s="152"/>
      <c r="O65" s="12"/>
      <c r="P65" s="174"/>
      <c r="Q65" s="11"/>
      <c r="R65" s="43"/>
      <c r="S65" s="1"/>
    </row>
    <row r="66" spans="1:19" s="21" customFormat="1" x14ac:dyDescent="0.25">
      <c r="A66" s="192" t="s">
        <v>136</v>
      </c>
      <c r="B66" s="177"/>
      <c r="C66" s="3"/>
      <c r="D66" s="160">
        <f t="shared" si="8"/>
        <v>0</v>
      </c>
      <c r="E66" s="11"/>
      <c r="F66" s="41"/>
      <c r="G66" s="41"/>
      <c r="H66" s="41"/>
      <c r="I66" s="41"/>
      <c r="J66" s="41"/>
      <c r="K66" s="41"/>
      <c r="L66" s="41"/>
      <c r="M66" s="41"/>
      <c r="N66" s="152"/>
      <c r="O66" s="12"/>
      <c r="P66" s="174"/>
      <c r="Q66" s="11"/>
      <c r="R66" s="43"/>
      <c r="S66" s="1"/>
    </row>
    <row r="67" spans="1:19" s="21" customFormat="1" x14ac:dyDescent="0.25">
      <c r="A67" s="192" t="s">
        <v>137</v>
      </c>
      <c r="B67" s="177"/>
      <c r="C67" s="3"/>
      <c r="D67" s="160">
        <f t="shared" si="8"/>
        <v>0</v>
      </c>
      <c r="E67" s="11"/>
      <c r="F67" s="41"/>
      <c r="G67" s="41"/>
      <c r="H67" s="41"/>
      <c r="I67" s="41"/>
      <c r="J67" s="41"/>
      <c r="K67" s="41"/>
      <c r="L67" s="41"/>
      <c r="M67" s="41"/>
      <c r="N67" s="152"/>
      <c r="O67" s="12"/>
      <c r="P67" s="174"/>
      <c r="Q67" s="11"/>
      <c r="R67" s="43"/>
      <c r="S67" s="1"/>
    </row>
    <row r="68" spans="1:19" s="21" customFormat="1" x14ac:dyDescent="0.25">
      <c r="A68" s="192" t="s">
        <v>138</v>
      </c>
      <c r="B68" s="177"/>
      <c r="C68" s="3"/>
      <c r="D68" s="160">
        <f t="shared" si="8"/>
        <v>0</v>
      </c>
      <c r="E68" s="11"/>
      <c r="F68" s="41"/>
      <c r="G68" s="41"/>
      <c r="H68" s="41"/>
      <c r="I68" s="41"/>
      <c r="J68" s="41"/>
      <c r="K68" s="41"/>
      <c r="L68" s="41"/>
      <c r="M68" s="41"/>
      <c r="N68" s="152"/>
      <c r="O68" s="12"/>
      <c r="P68" s="174"/>
      <c r="Q68" s="11"/>
      <c r="R68" s="43"/>
      <c r="S68" s="1"/>
    </row>
    <row r="69" spans="1:19" s="21" customFormat="1" x14ac:dyDescent="0.25">
      <c r="A69" s="192" t="s">
        <v>139</v>
      </c>
      <c r="B69" s="177"/>
      <c r="C69" s="3"/>
      <c r="D69" s="160">
        <f t="shared" si="8"/>
        <v>0</v>
      </c>
      <c r="E69" s="11"/>
      <c r="F69" s="41"/>
      <c r="G69" s="41"/>
      <c r="H69" s="41"/>
      <c r="I69" s="41"/>
      <c r="J69" s="41"/>
      <c r="K69" s="41"/>
      <c r="L69" s="41"/>
      <c r="M69" s="41"/>
      <c r="N69" s="152"/>
      <c r="O69" s="12"/>
      <c r="P69" s="174"/>
      <c r="Q69" s="11"/>
      <c r="R69" s="43"/>
      <c r="S69" s="1"/>
    </row>
    <row r="70" spans="1:19" s="21" customFormat="1" x14ac:dyDescent="0.25">
      <c r="A70" s="192" t="s">
        <v>288</v>
      </c>
      <c r="B70" s="177"/>
      <c r="C70" s="3"/>
      <c r="D70" s="160">
        <f t="shared" si="8"/>
        <v>0</v>
      </c>
      <c r="E70" s="11"/>
      <c r="F70" s="41"/>
      <c r="G70" s="41"/>
      <c r="H70" s="41"/>
      <c r="I70" s="41"/>
      <c r="J70" s="41"/>
      <c r="K70" s="41"/>
      <c r="L70" s="41"/>
      <c r="M70" s="41"/>
      <c r="N70" s="152"/>
      <c r="O70" s="12"/>
      <c r="P70" s="174"/>
      <c r="Q70" s="11"/>
      <c r="R70" s="43"/>
      <c r="S70" s="1"/>
    </row>
    <row r="71" spans="1:19" s="21" customFormat="1" x14ac:dyDescent="0.25">
      <c r="A71" s="192" t="s">
        <v>289</v>
      </c>
      <c r="B71" s="177"/>
      <c r="C71" s="3"/>
      <c r="D71" s="160">
        <f t="shared" si="8"/>
        <v>0</v>
      </c>
      <c r="E71" s="11"/>
      <c r="F71" s="41"/>
      <c r="G71" s="41"/>
      <c r="H71" s="41"/>
      <c r="I71" s="41"/>
      <c r="J71" s="41"/>
      <c r="K71" s="41"/>
      <c r="L71" s="41"/>
      <c r="M71" s="41"/>
      <c r="N71" s="152"/>
      <c r="O71" s="12"/>
      <c r="P71" s="174"/>
      <c r="Q71" s="11"/>
      <c r="R71" s="43"/>
      <c r="S71" s="1"/>
    </row>
    <row r="72" spans="1:19" s="21" customFormat="1" x14ac:dyDescent="0.25">
      <c r="A72" s="192" t="s">
        <v>290</v>
      </c>
      <c r="B72" s="177"/>
      <c r="C72" s="3"/>
      <c r="D72" s="160">
        <f t="shared" si="8"/>
        <v>0</v>
      </c>
      <c r="E72" s="11"/>
      <c r="F72" s="41"/>
      <c r="G72" s="41"/>
      <c r="H72" s="41"/>
      <c r="I72" s="41"/>
      <c r="J72" s="41"/>
      <c r="K72" s="41"/>
      <c r="L72" s="41"/>
      <c r="M72" s="41"/>
      <c r="N72" s="152"/>
      <c r="O72" s="12"/>
      <c r="P72" s="174"/>
      <c r="Q72" s="11"/>
      <c r="R72" s="43"/>
      <c r="S72" s="1"/>
    </row>
    <row r="73" spans="1:19" s="21" customFormat="1" x14ac:dyDescent="0.25">
      <c r="A73" s="192" t="s">
        <v>291</v>
      </c>
      <c r="B73" s="177"/>
      <c r="C73" s="3"/>
      <c r="D73" s="160">
        <f t="shared" si="8"/>
        <v>0</v>
      </c>
      <c r="E73" s="11"/>
      <c r="F73" s="41"/>
      <c r="G73" s="41"/>
      <c r="H73" s="41"/>
      <c r="I73" s="41"/>
      <c r="J73" s="41"/>
      <c r="K73" s="41"/>
      <c r="L73" s="41"/>
      <c r="M73" s="41"/>
      <c r="N73" s="152"/>
      <c r="O73" s="12"/>
      <c r="P73" s="174"/>
      <c r="Q73" s="11"/>
      <c r="R73" s="43"/>
      <c r="S73" s="1"/>
    </row>
    <row r="74" spans="1:19" ht="15.75" thickBot="1" x14ac:dyDescent="0.3">
      <c r="A74" s="194" t="s">
        <v>292</v>
      </c>
      <c r="B74" s="178"/>
      <c r="C74" s="3"/>
      <c r="D74" s="227">
        <f t="shared" si="8"/>
        <v>0</v>
      </c>
      <c r="E74" s="14"/>
      <c r="F74" s="42"/>
      <c r="G74" s="42"/>
      <c r="H74" s="42"/>
      <c r="I74" s="42"/>
      <c r="J74" s="42"/>
      <c r="K74" s="42"/>
      <c r="L74" s="42"/>
      <c r="M74" s="42"/>
      <c r="N74" s="153"/>
      <c r="O74" s="12"/>
      <c r="P74" s="173"/>
      <c r="Q74" s="14"/>
      <c r="R74" s="44"/>
      <c r="S74" s="1"/>
    </row>
    <row r="75" spans="1:19" s="21" customFormat="1" ht="15.75" thickBot="1" x14ac:dyDescent="0.3">
      <c r="A75" s="17"/>
      <c r="B75" s="19"/>
      <c r="C75" s="20"/>
      <c r="D75" s="16"/>
      <c r="E75" s="11"/>
      <c r="F75" s="11"/>
      <c r="G75" s="11"/>
      <c r="H75" s="11"/>
      <c r="I75" s="11"/>
      <c r="J75" s="11"/>
      <c r="K75" s="11"/>
      <c r="L75" s="11"/>
      <c r="M75" s="11"/>
      <c r="N75" s="19"/>
      <c r="O75" s="11"/>
      <c r="P75" s="137"/>
      <c r="Q75" s="11"/>
      <c r="R75" s="20"/>
      <c r="S75" s="1"/>
    </row>
    <row r="76" spans="1:19" s="15" customFormat="1" x14ac:dyDescent="0.25">
      <c r="A76" s="183" t="s">
        <v>56</v>
      </c>
      <c r="B76" s="182" t="s">
        <v>57</v>
      </c>
      <c r="C76" s="158"/>
      <c r="D76" s="161">
        <f>SUM(D77,D88,D110,D154,D121,D132,D143,D99)</f>
        <v>0</v>
      </c>
      <c r="E76" s="33"/>
      <c r="F76" s="163">
        <f>SUM(F77,F88,F110,F154,F99,F132,F121,F143)</f>
        <v>0</v>
      </c>
      <c r="G76" s="163">
        <f>SUM(G77,G88,G110,G154,G99,G132,G121,G143)</f>
        <v>0</v>
      </c>
      <c r="H76" s="163">
        <f t="shared" ref="H76:N76" si="14">SUM(H77,H88,H110,H154,H99,H132,H121,H143)</f>
        <v>0</v>
      </c>
      <c r="I76" s="163">
        <f t="shared" si="14"/>
        <v>0</v>
      </c>
      <c r="J76" s="163">
        <f t="shared" si="14"/>
        <v>0</v>
      </c>
      <c r="K76" s="163">
        <f t="shared" si="14"/>
        <v>0</v>
      </c>
      <c r="L76" s="163">
        <f t="shared" si="14"/>
        <v>0</v>
      </c>
      <c r="M76" s="163">
        <f t="shared" si="14"/>
        <v>0</v>
      </c>
      <c r="N76" s="165">
        <f t="shared" si="14"/>
        <v>0</v>
      </c>
      <c r="O76" s="12"/>
      <c r="P76" s="159">
        <f>SUM(P77,P154,P88,P99,P110,P121,P132,P143)</f>
        <v>0</v>
      </c>
      <c r="Q76" s="13"/>
      <c r="R76" s="31"/>
      <c r="S76" s="1"/>
    </row>
    <row r="77" spans="1:19" ht="15.75" x14ac:dyDescent="0.25">
      <c r="A77" s="113" t="s">
        <v>58</v>
      </c>
      <c r="B77" s="171" t="s">
        <v>59</v>
      </c>
      <c r="C77" s="3"/>
      <c r="D77" s="167">
        <f>SUM(D78:E87)</f>
        <v>0</v>
      </c>
      <c r="E77" s="32"/>
      <c r="F77" s="164">
        <f t="shared" ref="F77:G77" si="15">SUM(F78:F87)</f>
        <v>0</v>
      </c>
      <c r="G77" s="164">
        <f t="shared" si="15"/>
        <v>0</v>
      </c>
      <c r="H77" s="164">
        <f t="shared" ref="H77:N77" si="16">SUM(H78:H87)</f>
        <v>0</v>
      </c>
      <c r="I77" s="164">
        <f t="shared" si="16"/>
        <v>0</v>
      </c>
      <c r="J77" s="164">
        <f t="shared" si="16"/>
        <v>0</v>
      </c>
      <c r="K77" s="164">
        <f t="shared" si="16"/>
        <v>0</v>
      </c>
      <c r="L77" s="164">
        <f t="shared" si="16"/>
        <v>0</v>
      </c>
      <c r="M77" s="164">
        <f t="shared" si="16"/>
        <v>0</v>
      </c>
      <c r="N77" s="166">
        <f t="shared" si="16"/>
        <v>0</v>
      </c>
      <c r="O77" s="12"/>
      <c r="P77" s="162">
        <f>SUM(P78:P87)</f>
        <v>0</v>
      </c>
      <c r="Q77" s="11"/>
      <c r="R77" s="116"/>
      <c r="S77" s="1"/>
    </row>
    <row r="78" spans="1:19" x14ac:dyDescent="0.25">
      <c r="A78" s="192" t="s">
        <v>140</v>
      </c>
      <c r="B78" s="176"/>
      <c r="C78" s="3"/>
      <c r="D78" s="160">
        <f t="shared" ref="D78:D141" si="17">F78*$F$15+G78*$G$15+H78*$H$15+I78*$I$15+J78*$J$15+K78*$K$15+L78*$L$15+M78*$M$15+N78*$N$15</f>
        <v>0</v>
      </c>
      <c r="E78" s="32"/>
      <c r="F78" s="41"/>
      <c r="G78" s="41"/>
      <c r="H78" s="41"/>
      <c r="I78" s="41"/>
      <c r="J78" s="41"/>
      <c r="K78" s="41"/>
      <c r="L78" s="41"/>
      <c r="M78" s="41"/>
      <c r="N78" s="152"/>
      <c r="O78" s="12"/>
      <c r="P78" s="174"/>
      <c r="Q78" s="11"/>
      <c r="R78" s="43"/>
      <c r="S78" s="1"/>
    </row>
    <row r="79" spans="1:19" x14ac:dyDescent="0.25">
      <c r="A79" s="192" t="s">
        <v>141</v>
      </c>
      <c r="B79" s="177"/>
      <c r="C79" s="3"/>
      <c r="D79" s="160">
        <f t="shared" si="17"/>
        <v>0</v>
      </c>
      <c r="E79" s="32"/>
      <c r="F79" s="41"/>
      <c r="G79" s="41"/>
      <c r="H79" s="41"/>
      <c r="I79" s="41"/>
      <c r="J79" s="41"/>
      <c r="K79" s="41"/>
      <c r="L79" s="41"/>
      <c r="M79" s="41"/>
      <c r="N79" s="152"/>
      <c r="O79" s="12"/>
      <c r="P79" s="174"/>
      <c r="Q79" s="11"/>
      <c r="R79" s="43"/>
      <c r="S79" s="1"/>
    </row>
    <row r="80" spans="1:19" x14ac:dyDescent="0.25">
      <c r="A80" s="192" t="s">
        <v>142</v>
      </c>
      <c r="B80" s="177"/>
      <c r="C80" s="3"/>
      <c r="D80" s="160">
        <f t="shared" si="17"/>
        <v>0</v>
      </c>
      <c r="E80" s="32"/>
      <c r="F80" s="41"/>
      <c r="G80" s="41"/>
      <c r="H80" s="41"/>
      <c r="I80" s="41"/>
      <c r="J80" s="41"/>
      <c r="K80" s="41"/>
      <c r="L80" s="41"/>
      <c r="M80" s="41"/>
      <c r="N80" s="152"/>
      <c r="O80" s="12"/>
      <c r="P80" s="174"/>
      <c r="Q80" s="11"/>
      <c r="R80" s="43"/>
      <c r="S80" s="1"/>
    </row>
    <row r="81" spans="1:19" s="21" customFormat="1" x14ac:dyDescent="0.25">
      <c r="A81" s="192" t="s">
        <v>143</v>
      </c>
      <c r="B81" s="177"/>
      <c r="C81" s="3"/>
      <c r="D81" s="160">
        <f t="shared" si="17"/>
        <v>0</v>
      </c>
      <c r="E81" s="32"/>
      <c r="F81" s="41"/>
      <c r="G81" s="41"/>
      <c r="H81" s="41"/>
      <c r="I81" s="41"/>
      <c r="J81" s="41"/>
      <c r="K81" s="41"/>
      <c r="L81" s="41"/>
      <c r="M81" s="41"/>
      <c r="N81" s="152"/>
      <c r="O81" s="12"/>
      <c r="P81" s="174"/>
      <c r="Q81" s="11"/>
      <c r="R81" s="43"/>
      <c r="S81" s="1"/>
    </row>
    <row r="82" spans="1:19" s="21" customFormat="1" x14ac:dyDescent="0.25">
      <c r="A82" s="192" t="s">
        <v>144</v>
      </c>
      <c r="B82" s="177"/>
      <c r="C82" s="3"/>
      <c r="D82" s="160">
        <f t="shared" si="17"/>
        <v>0</v>
      </c>
      <c r="E82" s="32"/>
      <c r="F82" s="41"/>
      <c r="G82" s="41"/>
      <c r="H82" s="41"/>
      <c r="I82" s="41"/>
      <c r="J82" s="41"/>
      <c r="K82" s="41"/>
      <c r="L82" s="41"/>
      <c r="M82" s="41"/>
      <c r="N82" s="152"/>
      <c r="O82" s="12"/>
      <c r="P82" s="174"/>
      <c r="Q82" s="11"/>
      <c r="R82" s="43"/>
      <c r="S82" s="1"/>
    </row>
    <row r="83" spans="1:19" s="21" customFormat="1" x14ac:dyDescent="0.25">
      <c r="A83" s="192" t="s">
        <v>293</v>
      </c>
      <c r="B83" s="177"/>
      <c r="C83" s="3"/>
      <c r="D83" s="160">
        <f t="shared" si="17"/>
        <v>0</v>
      </c>
      <c r="E83" s="32"/>
      <c r="F83" s="41"/>
      <c r="G83" s="41"/>
      <c r="H83" s="41"/>
      <c r="I83" s="41"/>
      <c r="J83" s="41"/>
      <c r="K83" s="41"/>
      <c r="L83" s="41"/>
      <c r="M83" s="41"/>
      <c r="N83" s="152"/>
      <c r="O83" s="12"/>
      <c r="P83" s="174"/>
      <c r="Q83" s="11"/>
      <c r="R83" s="43"/>
      <c r="S83" s="1"/>
    </row>
    <row r="84" spans="1:19" s="21" customFormat="1" x14ac:dyDescent="0.25">
      <c r="A84" s="192" t="s">
        <v>294</v>
      </c>
      <c r="B84" s="177"/>
      <c r="C84" s="3"/>
      <c r="D84" s="160">
        <f t="shared" si="17"/>
        <v>0</v>
      </c>
      <c r="E84" s="32"/>
      <c r="F84" s="41"/>
      <c r="G84" s="41"/>
      <c r="H84" s="41"/>
      <c r="I84" s="41"/>
      <c r="J84" s="41"/>
      <c r="K84" s="41"/>
      <c r="L84" s="41"/>
      <c r="M84" s="41"/>
      <c r="N84" s="152"/>
      <c r="O84" s="12"/>
      <c r="P84" s="174"/>
      <c r="Q84" s="11"/>
      <c r="R84" s="43"/>
      <c r="S84" s="1"/>
    </row>
    <row r="85" spans="1:19" s="21" customFormat="1" x14ac:dyDescent="0.25">
      <c r="A85" s="192" t="s">
        <v>295</v>
      </c>
      <c r="B85" s="177"/>
      <c r="C85" s="3"/>
      <c r="D85" s="160">
        <f t="shared" si="17"/>
        <v>0</v>
      </c>
      <c r="E85" s="32"/>
      <c r="F85" s="41"/>
      <c r="G85" s="41"/>
      <c r="H85" s="41"/>
      <c r="I85" s="41"/>
      <c r="J85" s="41"/>
      <c r="K85" s="41"/>
      <c r="L85" s="41"/>
      <c r="M85" s="41"/>
      <c r="N85" s="152"/>
      <c r="O85" s="12"/>
      <c r="P85" s="174"/>
      <c r="Q85" s="11"/>
      <c r="R85" s="43"/>
      <c r="S85" s="1"/>
    </row>
    <row r="86" spans="1:19" x14ac:dyDescent="0.25">
      <c r="A86" s="192" t="s">
        <v>296</v>
      </c>
      <c r="B86" s="177"/>
      <c r="C86" s="3"/>
      <c r="D86" s="160">
        <f t="shared" si="17"/>
        <v>0</v>
      </c>
      <c r="E86" s="32"/>
      <c r="F86" s="41"/>
      <c r="G86" s="41"/>
      <c r="H86" s="41"/>
      <c r="I86" s="41"/>
      <c r="J86" s="41"/>
      <c r="K86" s="41"/>
      <c r="L86" s="41"/>
      <c r="M86" s="41"/>
      <c r="N86" s="152"/>
      <c r="O86" s="12"/>
      <c r="P86" s="174"/>
      <c r="Q86" s="11"/>
      <c r="R86" s="43"/>
      <c r="S86" s="1"/>
    </row>
    <row r="87" spans="1:19" x14ac:dyDescent="0.25">
      <c r="A87" s="192" t="s">
        <v>297</v>
      </c>
      <c r="B87" s="176"/>
      <c r="C87" s="3"/>
      <c r="D87" s="160">
        <f t="shared" si="17"/>
        <v>0</v>
      </c>
      <c r="E87" s="32"/>
      <c r="F87" s="41"/>
      <c r="G87" s="41"/>
      <c r="H87" s="41"/>
      <c r="I87" s="41"/>
      <c r="J87" s="41"/>
      <c r="K87" s="41"/>
      <c r="L87" s="41"/>
      <c r="M87" s="41"/>
      <c r="N87" s="152"/>
      <c r="O87" s="12"/>
      <c r="P87" s="174"/>
      <c r="Q87" s="11"/>
      <c r="R87" s="43"/>
      <c r="S87" s="1"/>
    </row>
    <row r="88" spans="1:19" s="21" customFormat="1" ht="15.75" x14ac:dyDescent="0.25">
      <c r="A88" s="113" t="s">
        <v>60</v>
      </c>
      <c r="B88" s="171" t="s">
        <v>61</v>
      </c>
      <c r="C88" s="3"/>
      <c r="D88" s="155">
        <f>SUM(D89:D98)</f>
        <v>0</v>
      </c>
      <c r="E88" s="32"/>
      <c r="F88" s="27">
        <f>SUM(F89:F98)</f>
        <v>0</v>
      </c>
      <c r="G88" s="27">
        <f>SUM(G89:G98)</f>
        <v>0</v>
      </c>
      <c r="H88" s="27">
        <f t="shared" ref="H88:N88" si="18">SUM(H89:H98)</f>
        <v>0</v>
      </c>
      <c r="I88" s="27">
        <f t="shared" si="18"/>
        <v>0</v>
      </c>
      <c r="J88" s="27">
        <f t="shared" si="18"/>
        <v>0</v>
      </c>
      <c r="K88" s="27">
        <f t="shared" si="18"/>
        <v>0</v>
      </c>
      <c r="L88" s="27">
        <f t="shared" si="18"/>
        <v>0</v>
      </c>
      <c r="M88" s="27">
        <f t="shared" si="18"/>
        <v>0</v>
      </c>
      <c r="N88" s="154">
        <f t="shared" si="18"/>
        <v>0</v>
      </c>
      <c r="O88" s="12"/>
      <c r="P88" s="138">
        <f>SUM(P89:P98)</f>
        <v>0</v>
      </c>
      <c r="Q88" s="11"/>
      <c r="R88" s="116"/>
      <c r="S88" s="1"/>
    </row>
    <row r="89" spans="1:19" x14ac:dyDescent="0.25">
      <c r="A89" s="192" t="s">
        <v>145</v>
      </c>
      <c r="B89" s="176"/>
      <c r="C89" s="3"/>
      <c r="D89" s="160">
        <f t="shared" si="17"/>
        <v>0</v>
      </c>
      <c r="E89" s="32"/>
      <c r="F89" s="41"/>
      <c r="G89" s="41"/>
      <c r="H89" s="41"/>
      <c r="I89" s="41"/>
      <c r="J89" s="41"/>
      <c r="K89" s="41"/>
      <c r="L89" s="41"/>
      <c r="M89" s="41"/>
      <c r="N89" s="152"/>
      <c r="O89" s="12"/>
      <c r="P89" s="174"/>
      <c r="Q89" s="11"/>
      <c r="R89" s="43"/>
      <c r="S89" s="1"/>
    </row>
    <row r="90" spans="1:19" x14ac:dyDescent="0.25">
      <c r="A90" s="192" t="s">
        <v>146</v>
      </c>
      <c r="B90" s="177"/>
      <c r="C90" s="3"/>
      <c r="D90" s="160">
        <f t="shared" si="17"/>
        <v>0</v>
      </c>
      <c r="E90" s="32"/>
      <c r="F90" s="41"/>
      <c r="G90" s="41"/>
      <c r="H90" s="41"/>
      <c r="I90" s="41"/>
      <c r="J90" s="41"/>
      <c r="K90" s="41"/>
      <c r="L90" s="41"/>
      <c r="M90" s="41"/>
      <c r="N90" s="152"/>
      <c r="O90" s="12"/>
      <c r="P90" s="174"/>
      <c r="Q90" s="11"/>
      <c r="R90" s="43"/>
      <c r="S90" s="1"/>
    </row>
    <row r="91" spans="1:19" x14ac:dyDescent="0.25">
      <c r="A91" s="192" t="s">
        <v>147</v>
      </c>
      <c r="B91" s="177"/>
      <c r="C91" s="3"/>
      <c r="D91" s="160">
        <f t="shared" si="17"/>
        <v>0</v>
      </c>
      <c r="E91" s="32"/>
      <c r="F91" s="41"/>
      <c r="G91" s="41"/>
      <c r="H91" s="41"/>
      <c r="I91" s="41"/>
      <c r="J91" s="41"/>
      <c r="K91" s="41"/>
      <c r="L91" s="41"/>
      <c r="M91" s="41"/>
      <c r="N91" s="152"/>
      <c r="O91" s="12"/>
      <c r="P91" s="174"/>
      <c r="Q91" s="11"/>
      <c r="R91" s="43"/>
      <c r="S91" s="1"/>
    </row>
    <row r="92" spans="1:19" s="21" customFormat="1" x14ac:dyDescent="0.25">
      <c r="A92" s="192" t="s">
        <v>148</v>
      </c>
      <c r="B92" s="177"/>
      <c r="C92" s="3"/>
      <c r="D92" s="160">
        <f t="shared" si="17"/>
        <v>0</v>
      </c>
      <c r="E92" s="32"/>
      <c r="F92" s="41"/>
      <c r="G92" s="41"/>
      <c r="H92" s="41"/>
      <c r="I92" s="41"/>
      <c r="J92" s="41"/>
      <c r="K92" s="41"/>
      <c r="L92" s="41"/>
      <c r="M92" s="41"/>
      <c r="N92" s="152"/>
      <c r="O92" s="12"/>
      <c r="P92" s="174"/>
      <c r="Q92" s="11"/>
      <c r="R92" s="43"/>
      <c r="S92" s="1"/>
    </row>
    <row r="93" spans="1:19" s="21" customFormat="1" x14ac:dyDescent="0.25">
      <c r="A93" s="192" t="s">
        <v>149</v>
      </c>
      <c r="B93" s="177"/>
      <c r="C93" s="3"/>
      <c r="D93" s="160">
        <f t="shared" si="17"/>
        <v>0</v>
      </c>
      <c r="E93" s="32"/>
      <c r="F93" s="41"/>
      <c r="G93" s="41"/>
      <c r="H93" s="41"/>
      <c r="I93" s="41"/>
      <c r="J93" s="41"/>
      <c r="K93" s="41"/>
      <c r="L93" s="41"/>
      <c r="M93" s="41"/>
      <c r="N93" s="152"/>
      <c r="O93" s="12"/>
      <c r="P93" s="174"/>
      <c r="Q93" s="11"/>
      <c r="R93" s="43"/>
      <c r="S93" s="1"/>
    </row>
    <row r="94" spans="1:19" s="21" customFormat="1" x14ac:dyDescent="0.25">
      <c r="A94" s="192" t="s">
        <v>298</v>
      </c>
      <c r="B94" s="177"/>
      <c r="C94" s="3"/>
      <c r="D94" s="160">
        <f t="shared" si="17"/>
        <v>0</v>
      </c>
      <c r="E94" s="32"/>
      <c r="F94" s="41"/>
      <c r="G94" s="41"/>
      <c r="H94" s="41"/>
      <c r="I94" s="41"/>
      <c r="J94" s="41"/>
      <c r="K94" s="41"/>
      <c r="L94" s="41"/>
      <c r="M94" s="41"/>
      <c r="N94" s="152"/>
      <c r="O94" s="12"/>
      <c r="P94" s="174"/>
      <c r="Q94" s="11"/>
      <c r="R94" s="43"/>
      <c r="S94" s="1"/>
    </row>
    <row r="95" spans="1:19" s="21" customFormat="1" x14ac:dyDescent="0.25">
      <c r="A95" s="192" t="s">
        <v>299</v>
      </c>
      <c r="B95" s="177"/>
      <c r="C95" s="3"/>
      <c r="D95" s="160">
        <f t="shared" si="17"/>
        <v>0</v>
      </c>
      <c r="E95" s="32"/>
      <c r="F95" s="41"/>
      <c r="G95" s="41"/>
      <c r="H95" s="41"/>
      <c r="I95" s="41"/>
      <c r="J95" s="41"/>
      <c r="K95" s="41"/>
      <c r="L95" s="41"/>
      <c r="M95" s="41"/>
      <c r="N95" s="152"/>
      <c r="O95" s="12"/>
      <c r="P95" s="174"/>
      <c r="Q95" s="11"/>
      <c r="R95" s="43"/>
      <c r="S95" s="1"/>
    </row>
    <row r="96" spans="1:19" s="21" customFormat="1" x14ac:dyDescent="0.25">
      <c r="A96" s="192" t="s">
        <v>300</v>
      </c>
      <c r="B96" s="177"/>
      <c r="C96" s="3"/>
      <c r="D96" s="160">
        <f t="shared" si="17"/>
        <v>0</v>
      </c>
      <c r="E96" s="32"/>
      <c r="F96" s="41"/>
      <c r="G96" s="41"/>
      <c r="H96" s="41"/>
      <c r="I96" s="41"/>
      <c r="J96" s="41"/>
      <c r="K96" s="41"/>
      <c r="L96" s="41"/>
      <c r="M96" s="41"/>
      <c r="N96" s="152"/>
      <c r="O96" s="12"/>
      <c r="P96" s="174"/>
      <c r="Q96" s="11"/>
      <c r="R96" s="43"/>
      <c r="S96" s="1"/>
    </row>
    <row r="97" spans="1:19" s="21" customFormat="1" x14ac:dyDescent="0.25">
      <c r="A97" s="192" t="s">
        <v>301</v>
      </c>
      <c r="B97" s="177"/>
      <c r="C97" s="3"/>
      <c r="D97" s="160">
        <f t="shared" si="17"/>
        <v>0</v>
      </c>
      <c r="E97" s="32"/>
      <c r="F97" s="41"/>
      <c r="G97" s="41"/>
      <c r="H97" s="41"/>
      <c r="I97" s="41"/>
      <c r="J97" s="41"/>
      <c r="K97" s="41"/>
      <c r="L97" s="41"/>
      <c r="M97" s="41"/>
      <c r="N97" s="152"/>
      <c r="O97" s="12"/>
      <c r="P97" s="174"/>
      <c r="Q97" s="11"/>
      <c r="R97" s="43"/>
      <c r="S97" s="1"/>
    </row>
    <row r="98" spans="1:19" ht="14.25" customHeight="1" x14ac:dyDescent="0.25">
      <c r="A98" s="192" t="s">
        <v>346</v>
      </c>
      <c r="B98" s="177"/>
      <c r="C98" s="3"/>
      <c r="D98" s="160">
        <f t="shared" si="17"/>
        <v>0</v>
      </c>
      <c r="E98" s="32"/>
      <c r="F98" s="41"/>
      <c r="G98" s="41"/>
      <c r="H98" s="41"/>
      <c r="I98" s="41"/>
      <c r="J98" s="41"/>
      <c r="K98" s="41"/>
      <c r="L98" s="41"/>
      <c r="M98" s="41"/>
      <c r="N98" s="152"/>
      <c r="O98" s="12"/>
      <c r="P98" s="174"/>
      <c r="Q98" s="11"/>
      <c r="R98" s="43"/>
      <c r="S98" s="1"/>
    </row>
    <row r="99" spans="1:19" s="21" customFormat="1" ht="15.75" x14ac:dyDescent="0.25">
      <c r="A99" s="113" t="s">
        <v>77</v>
      </c>
      <c r="B99" s="171" t="s">
        <v>269</v>
      </c>
      <c r="C99" s="3"/>
      <c r="D99" s="155">
        <f>SUM(D100:D109)</f>
        <v>0</v>
      </c>
      <c r="E99" s="32"/>
      <c r="F99" s="27">
        <f>SUM(F100:F109)</f>
        <v>0</v>
      </c>
      <c r="G99" s="27">
        <f>SUM(G100:G109)</f>
        <v>0</v>
      </c>
      <c r="H99" s="27">
        <f t="shared" ref="H99:N99" si="19">SUM(H100:H109)</f>
        <v>0</v>
      </c>
      <c r="I99" s="27">
        <f t="shared" si="19"/>
        <v>0</v>
      </c>
      <c r="J99" s="27">
        <f t="shared" si="19"/>
        <v>0</v>
      </c>
      <c r="K99" s="27">
        <f t="shared" si="19"/>
        <v>0</v>
      </c>
      <c r="L99" s="27">
        <f t="shared" si="19"/>
        <v>0</v>
      </c>
      <c r="M99" s="27">
        <f t="shared" si="19"/>
        <v>0</v>
      </c>
      <c r="N99" s="154">
        <f t="shared" si="19"/>
        <v>0</v>
      </c>
      <c r="O99" s="12"/>
      <c r="P99" s="138">
        <f>SUM(P100:P109)</f>
        <v>0</v>
      </c>
      <c r="Q99" s="11"/>
      <c r="R99" s="116"/>
      <c r="S99" s="1"/>
    </row>
    <row r="100" spans="1:19" s="21" customFormat="1" ht="14.25" customHeight="1" x14ac:dyDescent="0.25">
      <c r="A100" s="196" t="s">
        <v>150</v>
      </c>
      <c r="B100" s="43"/>
      <c r="C100" s="3"/>
      <c r="D100" s="160">
        <f t="shared" si="17"/>
        <v>0</v>
      </c>
      <c r="E100" s="32"/>
      <c r="F100" s="41"/>
      <c r="G100" s="41"/>
      <c r="H100" s="41"/>
      <c r="I100" s="41"/>
      <c r="J100" s="41"/>
      <c r="K100" s="41"/>
      <c r="L100" s="41"/>
      <c r="M100" s="41"/>
      <c r="N100" s="152"/>
      <c r="O100" s="12"/>
      <c r="P100" s="174"/>
      <c r="Q100" s="11"/>
      <c r="R100" s="43"/>
      <c r="S100" s="1"/>
    </row>
    <row r="101" spans="1:19" s="21" customFormat="1" ht="14.25" customHeight="1" x14ac:dyDescent="0.25">
      <c r="A101" s="197" t="s">
        <v>151</v>
      </c>
      <c r="B101" s="43"/>
      <c r="C101" s="3"/>
      <c r="D101" s="160">
        <f t="shared" si="17"/>
        <v>0</v>
      </c>
      <c r="E101" s="32"/>
      <c r="F101" s="41"/>
      <c r="G101" s="41"/>
      <c r="H101" s="41"/>
      <c r="I101" s="41"/>
      <c r="J101" s="41"/>
      <c r="K101" s="41"/>
      <c r="L101" s="41"/>
      <c r="M101" s="41"/>
      <c r="N101" s="152"/>
      <c r="O101" s="12"/>
      <c r="P101" s="174"/>
      <c r="Q101" s="11"/>
      <c r="R101" s="43"/>
      <c r="S101" s="1"/>
    </row>
    <row r="102" spans="1:19" s="21" customFormat="1" ht="14.25" customHeight="1" x14ac:dyDescent="0.25">
      <c r="A102" s="197" t="s">
        <v>152</v>
      </c>
      <c r="B102" s="43"/>
      <c r="C102" s="3"/>
      <c r="D102" s="160">
        <f t="shared" si="17"/>
        <v>0</v>
      </c>
      <c r="E102" s="32"/>
      <c r="F102" s="41"/>
      <c r="G102" s="41"/>
      <c r="H102" s="41"/>
      <c r="I102" s="41"/>
      <c r="J102" s="41"/>
      <c r="K102" s="41"/>
      <c r="L102" s="41"/>
      <c r="M102" s="41"/>
      <c r="N102" s="152"/>
      <c r="O102" s="12"/>
      <c r="P102" s="174"/>
      <c r="Q102" s="11"/>
      <c r="R102" s="43"/>
      <c r="S102" s="1"/>
    </row>
    <row r="103" spans="1:19" s="21" customFormat="1" ht="14.25" customHeight="1" x14ac:dyDescent="0.25">
      <c r="A103" s="197" t="s">
        <v>153</v>
      </c>
      <c r="B103" s="43"/>
      <c r="C103" s="3"/>
      <c r="D103" s="160">
        <f t="shared" si="17"/>
        <v>0</v>
      </c>
      <c r="E103" s="32"/>
      <c r="F103" s="41"/>
      <c r="G103" s="41"/>
      <c r="H103" s="41"/>
      <c r="I103" s="41"/>
      <c r="J103" s="41"/>
      <c r="K103" s="41"/>
      <c r="L103" s="41"/>
      <c r="M103" s="41"/>
      <c r="N103" s="152"/>
      <c r="O103" s="12"/>
      <c r="P103" s="174"/>
      <c r="Q103" s="11"/>
      <c r="R103" s="43"/>
      <c r="S103" s="1"/>
    </row>
    <row r="104" spans="1:19" s="21" customFormat="1" ht="14.25" customHeight="1" x14ac:dyDescent="0.25">
      <c r="A104" s="197" t="s">
        <v>154</v>
      </c>
      <c r="B104" s="43"/>
      <c r="C104" s="3"/>
      <c r="D104" s="160">
        <f t="shared" si="17"/>
        <v>0</v>
      </c>
      <c r="E104" s="32"/>
      <c r="F104" s="41"/>
      <c r="G104" s="41"/>
      <c r="H104" s="41"/>
      <c r="I104" s="41"/>
      <c r="J104" s="41"/>
      <c r="K104" s="41"/>
      <c r="L104" s="41"/>
      <c r="M104" s="41"/>
      <c r="N104" s="152"/>
      <c r="O104" s="12"/>
      <c r="P104" s="174"/>
      <c r="Q104" s="11"/>
      <c r="R104" s="43"/>
      <c r="S104" s="1"/>
    </row>
    <row r="105" spans="1:19" s="21" customFormat="1" ht="14.25" customHeight="1" x14ac:dyDescent="0.25">
      <c r="A105" s="197" t="s">
        <v>302</v>
      </c>
      <c r="B105" s="43"/>
      <c r="C105" s="3"/>
      <c r="D105" s="160">
        <f t="shared" si="17"/>
        <v>0</v>
      </c>
      <c r="E105" s="32"/>
      <c r="F105" s="41"/>
      <c r="G105" s="41"/>
      <c r="H105" s="41"/>
      <c r="I105" s="41"/>
      <c r="J105" s="41"/>
      <c r="K105" s="41"/>
      <c r="L105" s="41"/>
      <c r="M105" s="41"/>
      <c r="N105" s="152"/>
      <c r="O105" s="12"/>
      <c r="P105" s="174"/>
      <c r="Q105" s="11"/>
      <c r="R105" s="43"/>
      <c r="S105" s="1"/>
    </row>
    <row r="106" spans="1:19" s="21" customFormat="1" ht="14.25" customHeight="1" x14ac:dyDescent="0.25">
      <c r="A106" s="197" t="s">
        <v>303</v>
      </c>
      <c r="B106" s="43"/>
      <c r="C106" s="3"/>
      <c r="D106" s="160">
        <f t="shared" si="17"/>
        <v>0</v>
      </c>
      <c r="E106" s="32"/>
      <c r="F106" s="41"/>
      <c r="G106" s="41"/>
      <c r="H106" s="41"/>
      <c r="I106" s="41"/>
      <c r="J106" s="41"/>
      <c r="K106" s="41"/>
      <c r="L106" s="41"/>
      <c r="M106" s="41"/>
      <c r="N106" s="152"/>
      <c r="O106" s="12"/>
      <c r="P106" s="174"/>
      <c r="Q106" s="11"/>
      <c r="R106" s="43"/>
      <c r="S106" s="1"/>
    </row>
    <row r="107" spans="1:19" s="21" customFormat="1" ht="14.25" customHeight="1" x14ac:dyDescent="0.25">
      <c r="A107" s="197" t="s">
        <v>304</v>
      </c>
      <c r="B107" s="43"/>
      <c r="C107" s="3"/>
      <c r="D107" s="160">
        <f t="shared" si="17"/>
        <v>0</v>
      </c>
      <c r="E107" s="32"/>
      <c r="F107" s="41"/>
      <c r="G107" s="41"/>
      <c r="H107" s="41"/>
      <c r="I107" s="41"/>
      <c r="J107" s="41"/>
      <c r="K107" s="41"/>
      <c r="L107" s="41"/>
      <c r="M107" s="41"/>
      <c r="N107" s="152"/>
      <c r="O107" s="12"/>
      <c r="P107" s="174"/>
      <c r="Q107" s="11"/>
      <c r="R107" s="43"/>
      <c r="S107" s="1"/>
    </row>
    <row r="108" spans="1:19" s="21" customFormat="1" ht="14.25" customHeight="1" x14ac:dyDescent="0.25">
      <c r="A108" s="197" t="s">
        <v>305</v>
      </c>
      <c r="B108" s="43"/>
      <c r="C108" s="3"/>
      <c r="D108" s="160">
        <f t="shared" si="17"/>
        <v>0</v>
      </c>
      <c r="E108" s="32"/>
      <c r="F108" s="41"/>
      <c r="G108" s="41"/>
      <c r="H108" s="41"/>
      <c r="I108" s="41"/>
      <c r="J108" s="41"/>
      <c r="K108" s="41"/>
      <c r="L108" s="41"/>
      <c r="M108" s="41"/>
      <c r="N108" s="152"/>
      <c r="O108" s="12"/>
      <c r="P108" s="174"/>
      <c r="Q108" s="11"/>
      <c r="R108" s="43"/>
      <c r="S108" s="1"/>
    </row>
    <row r="109" spans="1:19" s="21" customFormat="1" ht="14.25" customHeight="1" x14ac:dyDescent="0.25">
      <c r="A109" s="197" t="s">
        <v>345</v>
      </c>
      <c r="B109" s="43"/>
      <c r="C109" s="3"/>
      <c r="D109" s="160">
        <f t="shared" si="17"/>
        <v>0</v>
      </c>
      <c r="E109" s="32"/>
      <c r="F109" s="41"/>
      <c r="G109" s="41"/>
      <c r="H109" s="41"/>
      <c r="I109" s="41"/>
      <c r="J109" s="41"/>
      <c r="K109" s="41"/>
      <c r="L109" s="41"/>
      <c r="M109" s="41"/>
      <c r="N109" s="152"/>
      <c r="O109" s="12"/>
      <c r="P109" s="174"/>
      <c r="Q109" s="11"/>
      <c r="R109" s="43"/>
      <c r="S109" s="1"/>
    </row>
    <row r="110" spans="1:19" s="21" customFormat="1" ht="15.75" x14ac:dyDescent="0.25">
      <c r="A110" s="113" t="s">
        <v>86</v>
      </c>
      <c r="B110" s="171" t="s">
        <v>270</v>
      </c>
      <c r="C110" s="3"/>
      <c r="D110" s="155">
        <f>SUM(D111:D120)</f>
        <v>0</v>
      </c>
      <c r="E110" s="32"/>
      <c r="F110" s="27">
        <f t="shared" ref="F110:G110" si="20">SUM(F111:F120)</f>
        <v>0</v>
      </c>
      <c r="G110" s="27">
        <f t="shared" si="20"/>
        <v>0</v>
      </c>
      <c r="H110" s="27">
        <f t="shared" ref="H110:N110" si="21">SUM(H111:H120)</f>
        <v>0</v>
      </c>
      <c r="I110" s="27">
        <f t="shared" si="21"/>
        <v>0</v>
      </c>
      <c r="J110" s="27">
        <f t="shared" si="21"/>
        <v>0</v>
      </c>
      <c r="K110" s="27">
        <f t="shared" si="21"/>
        <v>0</v>
      </c>
      <c r="L110" s="27">
        <f t="shared" si="21"/>
        <v>0</v>
      </c>
      <c r="M110" s="27">
        <f t="shared" si="21"/>
        <v>0</v>
      </c>
      <c r="N110" s="154">
        <f t="shared" si="21"/>
        <v>0</v>
      </c>
      <c r="O110" s="12"/>
      <c r="P110" s="138">
        <f>SUM(P111:P120)</f>
        <v>0</v>
      </c>
      <c r="Q110" s="11"/>
      <c r="R110" s="116"/>
      <c r="S110" s="1"/>
    </row>
    <row r="111" spans="1:19" x14ac:dyDescent="0.25">
      <c r="A111" s="192" t="s">
        <v>155</v>
      </c>
      <c r="B111" s="176"/>
      <c r="C111" s="3"/>
      <c r="D111" s="160">
        <f t="shared" si="17"/>
        <v>0</v>
      </c>
      <c r="E111" s="32"/>
      <c r="F111" s="41"/>
      <c r="G111" s="41"/>
      <c r="H111" s="41"/>
      <c r="I111" s="41"/>
      <c r="J111" s="41"/>
      <c r="K111" s="41"/>
      <c r="L111" s="41"/>
      <c r="M111" s="41"/>
      <c r="N111" s="152"/>
      <c r="O111" s="12"/>
      <c r="P111" s="174"/>
      <c r="Q111" s="11"/>
      <c r="R111" s="43"/>
      <c r="S111" s="1"/>
    </row>
    <row r="112" spans="1:19" x14ac:dyDescent="0.25">
      <c r="A112" s="192" t="s">
        <v>156</v>
      </c>
      <c r="B112" s="177"/>
      <c r="C112" s="3"/>
      <c r="D112" s="160">
        <f t="shared" si="17"/>
        <v>0</v>
      </c>
      <c r="E112" s="32"/>
      <c r="F112" s="41"/>
      <c r="G112" s="41"/>
      <c r="H112" s="41"/>
      <c r="I112" s="41"/>
      <c r="J112" s="41"/>
      <c r="K112" s="41"/>
      <c r="L112" s="41"/>
      <c r="M112" s="41"/>
      <c r="N112" s="152"/>
      <c r="O112" s="12"/>
      <c r="P112" s="174"/>
      <c r="Q112" s="11"/>
      <c r="R112" s="43"/>
      <c r="S112" s="1"/>
    </row>
    <row r="113" spans="1:19" x14ac:dyDescent="0.25">
      <c r="A113" s="192" t="s">
        <v>157</v>
      </c>
      <c r="B113" s="177"/>
      <c r="C113" s="3"/>
      <c r="D113" s="160">
        <f t="shared" si="17"/>
        <v>0</v>
      </c>
      <c r="E113" s="32"/>
      <c r="F113" s="41"/>
      <c r="G113" s="41"/>
      <c r="H113" s="41"/>
      <c r="I113" s="41"/>
      <c r="J113" s="41"/>
      <c r="K113" s="41"/>
      <c r="L113" s="41"/>
      <c r="M113" s="41"/>
      <c r="N113" s="152"/>
      <c r="O113" s="12"/>
      <c r="P113" s="174"/>
      <c r="Q113" s="11"/>
      <c r="R113" s="43"/>
      <c r="S113" s="1"/>
    </row>
    <row r="114" spans="1:19" s="21" customFormat="1" x14ac:dyDescent="0.25">
      <c r="A114" s="192" t="s">
        <v>158</v>
      </c>
      <c r="B114" s="177"/>
      <c r="C114" s="3"/>
      <c r="D114" s="160">
        <f t="shared" si="17"/>
        <v>0</v>
      </c>
      <c r="E114" s="32"/>
      <c r="F114" s="41"/>
      <c r="G114" s="41"/>
      <c r="H114" s="41"/>
      <c r="I114" s="41"/>
      <c r="J114" s="41"/>
      <c r="K114" s="41"/>
      <c r="L114" s="41"/>
      <c r="M114" s="41"/>
      <c r="N114" s="152"/>
      <c r="O114" s="12"/>
      <c r="P114" s="174"/>
      <c r="Q114" s="11"/>
      <c r="R114" s="43"/>
      <c r="S114" s="1"/>
    </row>
    <row r="115" spans="1:19" s="21" customFormat="1" x14ac:dyDescent="0.25">
      <c r="A115" s="192" t="s">
        <v>159</v>
      </c>
      <c r="B115" s="177"/>
      <c r="C115" s="3"/>
      <c r="D115" s="160">
        <f t="shared" si="17"/>
        <v>0</v>
      </c>
      <c r="E115" s="32"/>
      <c r="F115" s="41"/>
      <c r="G115" s="41"/>
      <c r="H115" s="41"/>
      <c r="I115" s="41"/>
      <c r="J115" s="41"/>
      <c r="K115" s="41"/>
      <c r="L115" s="41"/>
      <c r="M115" s="41"/>
      <c r="N115" s="152"/>
      <c r="O115" s="12"/>
      <c r="P115" s="174"/>
      <c r="Q115" s="11"/>
      <c r="R115" s="43"/>
      <c r="S115" s="1"/>
    </row>
    <row r="116" spans="1:19" s="21" customFormat="1" x14ac:dyDescent="0.25">
      <c r="A116" s="192" t="s">
        <v>306</v>
      </c>
      <c r="B116" s="177"/>
      <c r="C116" s="3"/>
      <c r="D116" s="160">
        <f t="shared" si="17"/>
        <v>0</v>
      </c>
      <c r="E116" s="32"/>
      <c r="F116" s="41"/>
      <c r="G116" s="41"/>
      <c r="H116" s="41"/>
      <c r="I116" s="41"/>
      <c r="J116" s="41"/>
      <c r="K116" s="41"/>
      <c r="L116" s="41"/>
      <c r="M116" s="41"/>
      <c r="N116" s="152"/>
      <c r="O116" s="12"/>
      <c r="P116" s="174"/>
      <c r="Q116" s="11"/>
      <c r="R116" s="43"/>
      <c r="S116" s="1"/>
    </row>
    <row r="117" spans="1:19" s="21" customFormat="1" x14ac:dyDescent="0.25">
      <c r="A117" s="192" t="s">
        <v>307</v>
      </c>
      <c r="B117" s="177"/>
      <c r="C117" s="3"/>
      <c r="D117" s="160">
        <f t="shared" si="17"/>
        <v>0</v>
      </c>
      <c r="E117" s="32"/>
      <c r="F117" s="41"/>
      <c r="G117" s="41"/>
      <c r="H117" s="41"/>
      <c r="I117" s="41"/>
      <c r="J117" s="41"/>
      <c r="K117" s="41"/>
      <c r="L117" s="41"/>
      <c r="M117" s="41"/>
      <c r="N117" s="152"/>
      <c r="O117" s="12"/>
      <c r="P117" s="174"/>
      <c r="Q117" s="11"/>
      <c r="R117" s="43"/>
      <c r="S117" s="1"/>
    </row>
    <row r="118" spans="1:19" s="21" customFormat="1" x14ac:dyDescent="0.25">
      <c r="A118" s="192" t="s">
        <v>308</v>
      </c>
      <c r="B118" s="177"/>
      <c r="C118" s="3"/>
      <c r="D118" s="160">
        <f t="shared" si="17"/>
        <v>0</v>
      </c>
      <c r="E118" s="32"/>
      <c r="F118" s="41"/>
      <c r="G118" s="41"/>
      <c r="H118" s="41"/>
      <c r="I118" s="41"/>
      <c r="J118" s="41"/>
      <c r="K118" s="41"/>
      <c r="L118" s="41"/>
      <c r="M118" s="41"/>
      <c r="N118" s="152"/>
      <c r="O118" s="12"/>
      <c r="P118" s="174"/>
      <c r="Q118" s="11"/>
      <c r="R118" s="43"/>
      <c r="S118" s="1"/>
    </row>
    <row r="119" spans="1:19" x14ac:dyDescent="0.25">
      <c r="A119" s="192" t="s">
        <v>309</v>
      </c>
      <c r="B119" s="177"/>
      <c r="C119" s="3"/>
      <c r="D119" s="160">
        <f t="shared" si="17"/>
        <v>0</v>
      </c>
      <c r="E119" s="32"/>
      <c r="F119" s="41"/>
      <c r="G119" s="41"/>
      <c r="H119" s="41"/>
      <c r="I119" s="41"/>
      <c r="J119" s="41"/>
      <c r="K119" s="41"/>
      <c r="L119" s="41"/>
      <c r="M119" s="41"/>
      <c r="N119" s="152"/>
      <c r="O119" s="12"/>
      <c r="P119" s="174"/>
      <c r="Q119" s="11"/>
      <c r="R119" s="43"/>
      <c r="S119" s="1"/>
    </row>
    <row r="120" spans="1:19" x14ac:dyDescent="0.25">
      <c r="A120" s="192" t="s">
        <v>310</v>
      </c>
      <c r="B120" s="177"/>
      <c r="C120" s="3"/>
      <c r="D120" s="160">
        <f t="shared" si="17"/>
        <v>0</v>
      </c>
      <c r="E120" s="11"/>
      <c r="F120" s="15"/>
      <c r="G120" s="15"/>
      <c r="H120" s="15"/>
      <c r="I120" s="15"/>
      <c r="J120" s="15"/>
      <c r="K120" s="15"/>
      <c r="L120" s="15"/>
      <c r="M120" s="15"/>
      <c r="N120" s="156"/>
      <c r="O120" s="12"/>
      <c r="P120" s="174"/>
      <c r="Q120" s="11"/>
      <c r="R120" s="43"/>
      <c r="S120" s="1"/>
    </row>
    <row r="121" spans="1:19" s="21" customFormat="1" ht="15.75" x14ac:dyDescent="0.25">
      <c r="A121" s="113" t="s">
        <v>243</v>
      </c>
      <c r="B121" s="171" t="s">
        <v>244</v>
      </c>
      <c r="C121" s="3"/>
      <c r="D121" s="155">
        <f>SUM(D122:D131)</f>
        <v>0</v>
      </c>
      <c r="E121" s="32"/>
      <c r="F121" s="27">
        <f t="shared" ref="F121:G121" si="22">SUM(F122:F131)</f>
        <v>0</v>
      </c>
      <c r="G121" s="27">
        <f t="shared" si="22"/>
        <v>0</v>
      </c>
      <c r="H121" s="27">
        <f t="shared" ref="H121:N121" si="23">SUM(H122:H131)</f>
        <v>0</v>
      </c>
      <c r="I121" s="27">
        <f t="shared" si="23"/>
        <v>0</v>
      </c>
      <c r="J121" s="27">
        <f t="shared" si="23"/>
        <v>0</v>
      </c>
      <c r="K121" s="27">
        <f t="shared" si="23"/>
        <v>0</v>
      </c>
      <c r="L121" s="27">
        <f t="shared" si="23"/>
        <v>0</v>
      </c>
      <c r="M121" s="27">
        <f t="shared" si="23"/>
        <v>0</v>
      </c>
      <c r="N121" s="154">
        <f t="shared" si="23"/>
        <v>0</v>
      </c>
      <c r="O121" s="12"/>
      <c r="P121" s="138">
        <f>SUM(P122:P131)</f>
        <v>0</v>
      </c>
      <c r="Q121" s="11"/>
      <c r="R121" s="116"/>
      <c r="S121" s="1"/>
    </row>
    <row r="122" spans="1:19" s="21" customFormat="1" x14ac:dyDescent="0.25">
      <c r="A122" s="196" t="s">
        <v>248</v>
      </c>
      <c r="B122" s="43"/>
      <c r="C122" s="3"/>
      <c r="D122" s="160">
        <f t="shared" si="17"/>
        <v>0</v>
      </c>
      <c r="E122" s="11"/>
      <c r="F122" s="41"/>
      <c r="G122" s="41"/>
      <c r="H122" s="41"/>
      <c r="I122" s="41"/>
      <c r="J122" s="41"/>
      <c r="K122" s="41"/>
      <c r="L122" s="41"/>
      <c r="M122" s="41"/>
      <c r="N122" s="152"/>
      <c r="O122" s="12"/>
      <c r="P122" s="174"/>
      <c r="Q122" s="11"/>
      <c r="R122" s="43"/>
      <c r="S122" s="1"/>
    </row>
    <row r="123" spans="1:19" s="21" customFormat="1" x14ac:dyDescent="0.25">
      <c r="A123" s="196" t="s">
        <v>249</v>
      </c>
      <c r="B123" s="43"/>
      <c r="C123" s="3"/>
      <c r="D123" s="160">
        <f t="shared" si="17"/>
        <v>0</v>
      </c>
      <c r="E123" s="11"/>
      <c r="F123" s="41"/>
      <c r="G123" s="41"/>
      <c r="H123" s="41"/>
      <c r="I123" s="41"/>
      <c r="J123" s="41"/>
      <c r="K123" s="41"/>
      <c r="L123" s="41"/>
      <c r="M123" s="41"/>
      <c r="N123" s="152"/>
      <c r="O123" s="12"/>
      <c r="P123" s="174"/>
      <c r="Q123" s="11"/>
      <c r="R123" s="43"/>
      <c r="S123" s="1"/>
    </row>
    <row r="124" spans="1:19" s="21" customFormat="1" x14ac:dyDescent="0.25">
      <c r="A124" s="196" t="s">
        <v>250</v>
      </c>
      <c r="B124" s="43"/>
      <c r="C124" s="3"/>
      <c r="D124" s="160">
        <f t="shared" si="17"/>
        <v>0</v>
      </c>
      <c r="E124" s="11"/>
      <c r="F124" s="41"/>
      <c r="G124" s="41"/>
      <c r="H124" s="41"/>
      <c r="I124" s="41"/>
      <c r="J124" s="41"/>
      <c r="K124" s="41"/>
      <c r="L124" s="41"/>
      <c r="M124" s="41"/>
      <c r="N124" s="152"/>
      <c r="O124" s="12"/>
      <c r="P124" s="174"/>
      <c r="Q124" s="11"/>
      <c r="R124" s="43"/>
      <c r="S124" s="1"/>
    </row>
    <row r="125" spans="1:19" s="21" customFormat="1" x14ac:dyDescent="0.25">
      <c r="A125" s="196" t="s">
        <v>251</v>
      </c>
      <c r="B125" s="43"/>
      <c r="C125" s="3"/>
      <c r="D125" s="160">
        <f t="shared" si="17"/>
        <v>0</v>
      </c>
      <c r="E125" s="11"/>
      <c r="F125" s="41"/>
      <c r="G125" s="41"/>
      <c r="H125" s="41"/>
      <c r="I125" s="41"/>
      <c r="J125" s="41"/>
      <c r="K125" s="41"/>
      <c r="L125" s="41"/>
      <c r="M125" s="41"/>
      <c r="N125" s="152"/>
      <c r="O125" s="12"/>
      <c r="P125" s="174"/>
      <c r="Q125" s="11"/>
      <c r="R125" s="43"/>
      <c r="S125" s="1"/>
    </row>
    <row r="126" spans="1:19" s="21" customFormat="1" x14ac:dyDescent="0.25">
      <c r="A126" s="196" t="s">
        <v>252</v>
      </c>
      <c r="B126" s="43"/>
      <c r="C126" s="3"/>
      <c r="D126" s="160">
        <f t="shared" si="17"/>
        <v>0</v>
      </c>
      <c r="E126" s="11"/>
      <c r="F126" s="41"/>
      <c r="G126" s="41"/>
      <c r="H126" s="41"/>
      <c r="I126" s="41"/>
      <c r="J126" s="41"/>
      <c r="K126" s="41"/>
      <c r="L126" s="41"/>
      <c r="M126" s="41"/>
      <c r="N126" s="152"/>
      <c r="O126" s="12"/>
      <c r="P126" s="174"/>
      <c r="Q126" s="11"/>
      <c r="R126" s="43"/>
      <c r="S126" s="1"/>
    </row>
    <row r="127" spans="1:19" s="21" customFormat="1" x14ac:dyDescent="0.25">
      <c r="A127" s="196" t="s">
        <v>311</v>
      </c>
      <c r="B127" s="43"/>
      <c r="C127" s="3"/>
      <c r="D127" s="160">
        <f t="shared" si="17"/>
        <v>0</v>
      </c>
      <c r="E127" s="11"/>
      <c r="F127" s="41"/>
      <c r="G127" s="41"/>
      <c r="H127" s="41"/>
      <c r="I127" s="41"/>
      <c r="J127" s="41"/>
      <c r="K127" s="41"/>
      <c r="L127" s="41"/>
      <c r="M127" s="41"/>
      <c r="N127" s="152"/>
      <c r="O127" s="12"/>
      <c r="P127" s="174"/>
      <c r="Q127" s="11"/>
      <c r="R127" s="43"/>
      <c r="S127" s="1"/>
    </row>
    <row r="128" spans="1:19" s="21" customFormat="1" x14ac:dyDescent="0.25">
      <c r="A128" s="196" t="s">
        <v>312</v>
      </c>
      <c r="B128" s="43"/>
      <c r="C128" s="3"/>
      <c r="D128" s="160">
        <f t="shared" si="17"/>
        <v>0</v>
      </c>
      <c r="E128" s="11"/>
      <c r="F128" s="41"/>
      <c r="G128" s="41"/>
      <c r="H128" s="41"/>
      <c r="I128" s="41"/>
      <c r="J128" s="41"/>
      <c r="K128" s="41"/>
      <c r="L128" s="41"/>
      <c r="M128" s="41"/>
      <c r="N128" s="152"/>
      <c r="O128" s="12"/>
      <c r="P128" s="174"/>
      <c r="Q128" s="11"/>
      <c r="R128" s="43"/>
      <c r="S128" s="1"/>
    </row>
    <row r="129" spans="1:19" s="21" customFormat="1" x14ac:dyDescent="0.25">
      <c r="A129" s="196" t="s">
        <v>313</v>
      </c>
      <c r="B129" s="43"/>
      <c r="C129" s="3"/>
      <c r="D129" s="160">
        <f t="shared" si="17"/>
        <v>0</v>
      </c>
      <c r="E129" s="11"/>
      <c r="F129" s="41"/>
      <c r="G129" s="41"/>
      <c r="H129" s="41"/>
      <c r="I129" s="41"/>
      <c r="J129" s="41"/>
      <c r="K129" s="41"/>
      <c r="L129" s="41"/>
      <c r="M129" s="41"/>
      <c r="N129" s="152"/>
      <c r="O129" s="12"/>
      <c r="P129" s="174"/>
      <c r="Q129" s="11"/>
      <c r="R129" s="43"/>
      <c r="S129" s="1"/>
    </row>
    <row r="130" spans="1:19" s="21" customFormat="1" x14ac:dyDescent="0.25">
      <c r="A130" s="196" t="s">
        <v>314</v>
      </c>
      <c r="B130" s="43"/>
      <c r="C130" s="3"/>
      <c r="D130" s="160">
        <f t="shared" si="17"/>
        <v>0</v>
      </c>
      <c r="E130" s="11"/>
      <c r="F130" s="41"/>
      <c r="G130" s="41"/>
      <c r="H130" s="41"/>
      <c r="I130" s="41"/>
      <c r="J130" s="41"/>
      <c r="K130" s="41"/>
      <c r="L130" s="41"/>
      <c r="M130" s="41"/>
      <c r="N130" s="152"/>
      <c r="O130" s="12"/>
      <c r="P130" s="174"/>
      <c r="Q130" s="11"/>
      <c r="R130" s="43"/>
      <c r="S130" s="1"/>
    </row>
    <row r="131" spans="1:19" s="21" customFormat="1" x14ac:dyDescent="0.25">
      <c r="A131" s="196" t="s">
        <v>315</v>
      </c>
      <c r="B131" s="43"/>
      <c r="C131" s="3"/>
      <c r="D131" s="160">
        <f t="shared" si="17"/>
        <v>0</v>
      </c>
      <c r="E131" s="11"/>
      <c r="F131" s="41"/>
      <c r="G131" s="41"/>
      <c r="H131" s="41"/>
      <c r="I131" s="41"/>
      <c r="J131" s="41"/>
      <c r="K131" s="41"/>
      <c r="L131" s="41"/>
      <c r="M131" s="41"/>
      <c r="N131" s="152"/>
      <c r="O131" s="12"/>
      <c r="P131" s="174"/>
      <c r="Q131" s="11"/>
      <c r="R131" s="43"/>
      <c r="S131" s="1"/>
    </row>
    <row r="132" spans="1:19" s="21" customFormat="1" ht="15.75" x14ac:dyDescent="0.25">
      <c r="A132" s="113" t="s">
        <v>246</v>
      </c>
      <c r="B132" s="171" t="s">
        <v>245</v>
      </c>
      <c r="C132" s="3"/>
      <c r="D132" s="155">
        <f>SUM(D133:D142)</f>
        <v>0</v>
      </c>
      <c r="E132" s="32"/>
      <c r="F132" s="27">
        <f t="shared" ref="F132:G132" si="24">SUM(F133:F142)</f>
        <v>0</v>
      </c>
      <c r="G132" s="27">
        <f t="shared" si="24"/>
        <v>0</v>
      </c>
      <c r="H132" s="27">
        <f t="shared" ref="H132:N132" si="25">SUM(H133:H142)</f>
        <v>0</v>
      </c>
      <c r="I132" s="27">
        <f t="shared" si="25"/>
        <v>0</v>
      </c>
      <c r="J132" s="27">
        <f t="shared" si="25"/>
        <v>0</v>
      </c>
      <c r="K132" s="27">
        <f t="shared" si="25"/>
        <v>0</v>
      </c>
      <c r="L132" s="27">
        <f t="shared" si="25"/>
        <v>0</v>
      </c>
      <c r="M132" s="27">
        <f t="shared" si="25"/>
        <v>0</v>
      </c>
      <c r="N132" s="154">
        <f t="shared" si="25"/>
        <v>0</v>
      </c>
      <c r="O132" s="12"/>
      <c r="P132" s="138">
        <f>SUM(P133:P142)</f>
        <v>0</v>
      </c>
      <c r="Q132" s="11"/>
      <c r="R132" s="116"/>
      <c r="S132" s="1"/>
    </row>
    <row r="133" spans="1:19" s="21" customFormat="1" x14ac:dyDescent="0.25">
      <c r="A133" s="197" t="s">
        <v>253</v>
      </c>
      <c r="B133" s="43"/>
      <c r="C133" s="3"/>
      <c r="D133" s="160">
        <f t="shared" si="17"/>
        <v>0</v>
      </c>
      <c r="E133" s="11"/>
      <c r="F133" s="41"/>
      <c r="G133" s="41"/>
      <c r="H133" s="41"/>
      <c r="I133" s="41"/>
      <c r="J133" s="41"/>
      <c r="K133" s="41"/>
      <c r="L133" s="41"/>
      <c r="M133" s="41"/>
      <c r="N133" s="152"/>
      <c r="O133" s="12"/>
      <c r="P133" s="174"/>
      <c r="Q133" s="11"/>
      <c r="R133" s="43"/>
      <c r="S133" s="1"/>
    </row>
    <row r="134" spans="1:19" s="21" customFormat="1" x14ac:dyDescent="0.25">
      <c r="A134" s="197" t="s">
        <v>254</v>
      </c>
      <c r="B134" s="43"/>
      <c r="C134" s="3"/>
      <c r="D134" s="160">
        <f t="shared" si="17"/>
        <v>0</v>
      </c>
      <c r="E134" s="11"/>
      <c r="F134" s="41"/>
      <c r="G134" s="41"/>
      <c r="H134" s="41"/>
      <c r="I134" s="41"/>
      <c r="J134" s="41"/>
      <c r="K134" s="41"/>
      <c r="L134" s="41"/>
      <c r="M134" s="41"/>
      <c r="N134" s="152"/>
      <c r="O134" s="12"/>
      <c r="P134" s="174"/>
      <c r="Q134" s="11"/>
      <c r="R134" s="43"/>
      <c r="S134" s="1"/>
    </row>
    <row r="135" spans="1:19" s="21" customFormat="1" x14ac:dyDescent="0.25">
      <c r="A135" s="197" t="s">
        <v>255</v>
      </c>
      <c r="B135" s="43"/>
      <c r="C135" s="3"/>
      <c r="D135" s="160">
        <f t="shared" si="17"/>
        <v>0</v>
      </c>
      <c r="E135" s="11"/>
      <c r="F135" s="41"/>
      <c r="G135" s="41"/>
      <c r="H135" s="41"/>
      <c r="I135" s="41"/>
      <c r="J135" s="41"/>
      <c r="K135" s="41"/>
      <c r="L135" s="41"/>
      <c r="M135" s="41"/>
      <c r="N135" s="152"/>
      <c r="O135" s="12"/>
      <c r="P135" s="174"/>
      <c r="Q135" s="11"/>
      <c r="R135" s="43"/>
      <c r="S135" s="1"/>
    </row>
    <row r="136" spans="1:19" s="21" customFormat="1" x14ac:dyDescent="0.25">
      <c r="A136" s="197" t="s">
        <v>256</v>
      </c>
      <c r="B136" s="43"/>
      <c r="C136" s="3"/>
      <c r="D136" s="160">
        <f t="shared" si="17"/>
        <v>0</v>
      </c>
      <c r="E136" s="11"/>
      <c r="F136" s="41"/>
      <c r="G136" s="41"/>
      <c r="H136" s="41"/>
      <c r="I136" s="41"/>
      <c r="J136" s="41"/>
      <c r="K136" s="41"/>
      <c r="L136" s="41"/>
      <c r="M136" s="41"/>
      <c r="N136" s="152"/>
      <c r="O136" s="12"/>
      <c r="P136" s="174"/>
      <c r="Q136" s="11"/>
      <c r="R136" s="43"/>
      <c r="S136" s="1"/>
    </row>
    <row r="137" spans="1:19" s="21" customFormat="1" x14ac:dyDescent="0.25">
      <c r="A137" s="197" t="s">
        <v>257</v>
      </c>
      <c r="B137" s="43"/>
      <c r="C137" s="3"/>
      <c r="D137" s="160">
        <f t="shared" si="17"/>
        <v>0</v>
      </c>
      <c r="E137" s="11"/>
      <c r="F137" s="41"/>
      <c r="G137" s="41"/>
      <c r="H137" s="41"/>
      <c r="I137" s="41"/>
      <c r="J137" s="41"/>
      <c r="K137" s="41"/>
      <c r="L137" s="41"/>
      <c r="M137" s="41"/>
      <c r="N137" s="152"/>
      <c r="O137" s="12"/>
      <c r="P137" s="174"/>
      <c r="Q137" s="11"/>
      <c r="R137" s="43"/>
      <c r="S137" s="1"/>
    </row>
    <row r="138" spans="1:19" s="21" customFormat="1" x14ac:dyDescent="0.25">
      <c r="A138" s="197" t="s">
        <v>316</v>
      </c>
      <c r="B138" s="43"/>
      <c r="C138" s="3"/>
      <c r="D138" s="160">
        <f t="shared" si="17"/>
        <v>0</v>
      </c>
      <c r="E138" s="11"/>
      <c r="F138" s="41"/>
      <c r="G138" s="41"/>
      <c r="H138" s="41"/>
      <c r="I138" s="41"/>
      <c r="J138" s="41"/>
      <c r="K138" s="41"/>
      <c r="L138" s="41"/>
      <c r="M138" s="41"/>
      <c r="N138" s="152"/>
      <c r="O138" s="12"/>
      <c r="P138" s="174"/>
      <c r="Q138" s="11"/>
      <c r="R138" s="43"/>
      <c r="S138" s="1"/>
    </row>
    <row r="139" spans="1:19" s="21" customFormat="1" x14ac:dyDescent="0.25">
      <c r="A139" s="197" t="s">
        <v>317</v>
      </c>
      <c r="B139" s="43"/>
      <c r="C139" s="3"/>
      <c r="D139" s="160">
        <f t="shared" si="17"/>
        <v>0</v>
      </c>
      <c r="E139" s="11"/>
      <c r="F139" s="41"/>
      <c r="G139" s="41"/>
      <c r="H139" s="41"/>
      <c r="I139" s="41"/>
      <c r="J139" s="41"/>
      <c r="K139" s="41"/>
      <c r="L139" s="41"/>
      <c r="M139" s="41"/>
      <c r="N139" s="152"/>
      <c r="O139" s="12"/>
      <c r="P139" s="174"/>
      <c r="Q139" s="11"/>
      <c r="R139" s="43"/>
      <c r="S139" s="1"/>
    </row>
    <row r="140" spans="1:19" s="21" customFormat="1" x14ac:dyDescent="0.25">
      <c r="A140" s="197" t="s">
        <v>318</v>
      </c>
      <c r="B140" s="43"/>
      <c r="C140" s="3"/>
      <c r="D140" s="160">
        <f t="shared" si="17"/>
        <v>0</v>
      </c>
      <c r="E140" s="11"/>
      <c r="F140" s="41"/>
      <c r="G140" s="41"/>
      <c r="H140" s="41"/>
      <c r="I140" s="41"/>
      <c r="J140" s="41"/>
      <c r="K140" s="41"/>
      <c r="L140" s="41"/>
      <c r="M140" s="41"/>
      <c r="N140" s="152"/>
      <c r="O140" s="12"/>
      <c r="P140" s="174"/>
      <c r="Q140" s="11"/>
      <c r="R140" s="43"/>
      <c r="S140" s="1"/>
    </row>
    <row r="141" spans="1:19" s="21" customFormat="1" x14ac:dyDescent="0.25">
      <c r="A141" s="197" t="s">
        <v>319</v>
      </c>
      <c r="B141" s="43"/>
      <c r="C141" s="3"/>
      <c r="D141" s="160">
        <f t="shared" si="17"/>
        <v>0</v>
      </c>
      <c r="E141" s="11"/>
      <c r="F141" s="41"/>
      <c r="G141" s="41"/>
      <c r="H141" s="41"/>
      <c r="I141" s="41"/>
      <c r="J141" s="41"/>
      <c r="K141" s="41"/>
      <c r="L141" s="41"/>
      <c r="M141" s="41"/>
      <c r="N141" s="152"/>
      <c r="O141" s="12"/>
      <c r="P141" s="174"/>
      <c r="Q141" s="11"/>
      <c r="R141" s="43"/>
      <c r="S141" s="1"/>
    </row>
    <row r="142" spans="1:19" s="21" customFormat="1" x14ac:dyDescent="0.25">
      <c r="A142" s="197" t="s">
        <v>320</v>
      </c>
      <c r="B142" s="43"/>
      <c r="C142" s="3"/>
      <c r="D142" s="160">
        <f t="shared" ref="D142" si="26">F142*$F$15+G142*$G$15+H142*$H$15+I142*$I$15+J142*$J$15+K142*$K$15+L142*$L$15+M142*$M$15+N142*$N$15</f>
        <v>0</v>
      </c>
      <c r="E142" s="11"/>
      <c r="F142" s="41"/>
      <c r="G142" s="41"/>
      <c r="H142" s="41"/>
      <c r="I142" s="41"/>
      <c r="J142" s="41"/>
      <c r="K142" s="41"/>
      <c r="L142" s="41"/>
      <c r="M142" s="41"/>
      <c r="N142" s="152"/>
      <c r="O142" s="12"/>
      <c r="P142" s="174"/>
      <c r="Q142" s="11"/>
      <c r="R142" s="43"/>
      <c r="S142" s="1"/>
    </row>
    <row r="143" spans="1:19" s="21" customFormat="1" ht="15.75" x14ac:dyDescent="0.25">
      <c r="A143" s="113" t="s">
        <v>247</v>
      </c>
      <c r="B143" s="171" t="s">
        <v>272</v>
      </c>
      <c r="C143" s="3"/>
      <c r="D143" s="155">
        <f>SUM(D144:D153)</f>
        <v>0</v>
      </c>
      <c r="E143" s="32"/>
      <c r="F143" s="27">
        <f>SUM(F144:F153)</f>
        <v>0</v>
      </c>
      <c r="G143" s="27">
        <f>SUM(G144:G153)</f>
        <v>0</v>
      </c>
      <c r="H143" s="27">
        <f t="shared" ref="H143:N143" si="27">SUM(H144:H153)</f>
        <v>0</v>
      </c>
      <c r="I143" s="27">
        <f t="shared" si="27"/>
        <v>0</v>
      </c>
      <c r="J143" s="27">
        <f t="shared" si="27"/>
        <v>0</v>
      </c>
      <c r="K143" s="27">
        <f t="shared" si="27"/>
        <v>0</v>
      </c>
      <c r="L143" s="27">
        <f t="shared" si="27"/>
        <v>0</v>
      </c>
      <c r="M143" s="27">
        <f t="shared" si="27"/>
        <v>0</v>
      </c>
      <c r="N143" s="154">
        <f t="shared" si="27"/>
        <v>0</v>
      </c>
      <c r="O143" s="12"/>
      <c r="P143" s="138">
        <f>SUM(P144:P153)</f>
        <v>0</v>
      </c>
      <c r="Q143" s="11"/>
      <c r="R143" s="116"/>
      <c r="S143" s="1"/>
    </row>
    <row r="144" spans="1:19" s="21" customFormat="1" x14ac:dyDescent="0.25">
      <c r="A144" s="197" t="s">
        <v>258</v>
      </c>
      <c r="B144" s="43"/>
      <c r="C144" s="3"/>
      <c r="D144" s="160">
        <f t="shared" ref="D144:D164" si="28">F144*$F$15+G144*$G$15+H144*$H$15+I144*$I$15+J144*$J$15+K144*$K$15+L144*$L$15+M144*$M$15+N144*$N$15</f>
        <v>0</v>
      </c>
      <c r="E144" s="11"/>
      <c r="F144" s="41"/>
      <c r="G144" s="41"/>
      <c r="H144" s="41"/>
      <c r="I144" s="41"/>
      <c r="J144" s="41"/>
      <c r="K144" s="41"/>
      <c r="L144" s="41"/>
      <c r="M144" s="41"/>
      <c r="N144" s="152"/>
      <c r="O144" s="12"/>
      <c r="P144" s="174"/>
      <c r="Q144" s="11"/>
      <c r="R144" s="43"/>
      <c r="S144" s="1"/>
    </row>
    <row r="145" spans="1:19" s="21" customFormat="1" x14ac:dyDescent="0.25">
      <c r="A145" s="197" t="s">
        <v>259</v>
      </c>
      <c r="B145" s="43"/>
      <c r="C145" s="3"/>
      <c r="D145" s="160">
        <f t="shared" si="28"/>
        <v>0</v>
      </c>
      <c r="E145" s="11"/>
      <c r="F145" s="41"/>
      <c r="G145" s="41"/>
      <c r="H145" s="41"/>
      <c r="I145" s="41"/>
      <c r="J145" s="41"/>
      <c r="K145" s="41"/>
      <c r="L145" s="41"/>
      <c r="M145" s="41"/>
      <c r="N145" s="152"/>
      <c r="O145" s="12"/>
      <c r="P145" s="174"/>
      <c r="Q145" s="11"/>
      <c r="R145" s="43"/>
      <c r="S145" s="1"/>
    </row>
    <row r="146" spans="1:19" s="21" customFormat="1" x14ac:dyDescent="0.25">
      <c r="A146" s="197" t="s">
        <v>260</v>
      </c>
      <c r="B146" s="43"/>
      <c r="C146" s="3"/>
      <c r="D146" s="160">
        <f t="shared" si="28"/>
        <v>0</v>
      </c>
      <c r="E146" s="11"/>
      <c r="F146" s="41"/>
      <c r="G146" s="41"/>
      <c r="H146" s="41"/>
      <c r="I146" s="41"/>
      <c r="J146" s="41"/>
      <c r="K146" s="41"/>
      <c r="L146" s="41"/>
      <c r="M146" s="41"/>
      <c r="N146" s="152"/>
      <c r="O146" s="12"/>
      <c r="P146" s="174"/>
      <c r="Q146" s="11"/>
      <c r="R146" s="43"/>
      <c r="S146" s="1"/>
    </row>
    <row r="147" spans="1:19" s="21" customFormat="1" x14ac:dyDescent="0.25">
      <c r="A147" s="197" t="s">
        <v>261</v>
      </c>
      <c r="B147" s="43"/>
      <c r="C147" s="3"/>
      <c r="D147" s="160">
        <f t="shared" si="28"/>
        <v>0</v>
      </c>
      <c r="E147" s="11"/>
      <c r="F147" s="41"/>
      <c r="G147" s="41"/>
      <c r="H147" s="41"/>
      <c r="I147" s="41"/>
      <c r="J147" s="41"/>
      <c r="K147" s="41"/>
      <c r="L147" s="41"/>
      <c r="M147" s="41"/>
      <c r="N147" s="152"/>
      <c r="O147" s="12"/>
      <c r="P147" s="174"/>
      <c r="Q147" s="11"/>
      <c r="R147" s="43"/>
      <c r="S147" s="1"/>
    </row>
    <row r="148" spans="1:19" s="21" customFormat="1" x14ac:dyDescent="0.25">
      <c r="A148" s="197" t="s">
        <v>262</v>
      </c>
      <c r="B148" s="43"/>
      <c r="C148" s="3"/>
      <c r="D148" s="160">
        <f t="shared" si="28"/>
        <v>0</v>
      </c>
      <c r="E148" s="11"/>
      <c r="F148" s="41"/>
      <c r="G148" s="41"/>
      <c r="H148" s="41"/>
      <c r="I148" s="41"/>
      <c r="J148" s="41"/>
      <c r="K148" s="41"/>
      <c r="L148" s="41"/>
      <c r="M148" s="41"/>
      <c r="N148" s="152"/>
      <c r="O148" s="12"/>
      <c r="P148" s="174"/>
      <c r="Q148" s="11"/>
      <c r="R148" s="43"/>
      <c r="S148" s="1"/>
    </row>
    <row r="149" spans="1:19" s="21" customFormat="1" x14ac:dyDescent="0.25">
      <c r="A149" s="197" t="s">
        <v>321</v>
      </c>
      <c r="B149" s="43"/>
      <c r="C149" s="3"/>
      <c r="D149" s="160">
        <f t="shared" si="28"/>
        <v>0</v>
      </c>
      <c r="E149" s="11"/>
      <c r="F149" s="41"/>
      <c r="G149" s="41"/>
      <c r="H149" s="41"/>
      <c r="I149" s="41"/>
      <c r="J149" s="41"/>
      <c r="K149" s="41"/>
      <c r="L149" s="41"/>
      <c r="M149" s="41"/>
      <c r="N149" s="152"/>
      <c r="O149" s="12"/>
      <c r="P149" s="174"/>
      <c r="Q149" s="11"/>
      <c r="R149" s="43"/>
      <c r="S149" s="1"/>
    </row>
    <row r="150" spans="1:19" s="21" customFormat="1" x14ac:dyDescent="0.25">
      <c r="A150" s="197" t="s">
        <v>322</v>
      </c>
      <c r="B150" s="43"/>
      <c r="C150" s="3"/>
      <c r="D150" s="160">
        <f t="shared" si="28"/>
        <v>0</v>
      </c>
      <c r="E150" s="11"/>
      <c r="F150" s="41"/>
      <c r="G150" s="41"/>
      <c r="H150" s="41"/>
      <c r="I150" s="41"/>
      <c r="J150" s="41"/>
      <c r="K150" s="41"/>
      <c r="L150" s="41"/>
      <c r="M150" s="41"/>
      <c r="N150" s="152"/>
      <c r="O150" s="12"/>
      <c r="P150" s="174"/>
      <c r="Q150" s="11"/>
      <c r="R150" s="43"/>
      <c r="S150" s="1"/>
    </row>
    <row r="151" spans="1:19" s="21" customFormat="1" x14ac:dyDescent="0.25">
      <c r="A151" s="197" t="s">
        <v>323</v>
      </c>
      <c r="B151" s="43"/>
      <c r="C151" s="3"/>
      <c r="D151" s="160">
        <f t="shared" si="28"/>
        <v>0</v>
      </c>
      <c r="E151" s="11"/>
      <c r="F151" s="41"/>
      <c r="G151" s="41"/>
      <c r="H151" s="41"/>
      <c r="I151" s="41"/>
      <c r="J151" s="41"/>
      <c r="K151" s="41"/>
      <c r="L151" s="41"/>
      <c r="M151" s="41"/>
      <c r="N151" s="152"/>
      <c r="O151" s="12"/>
      <c r="P151" s="174"/>
      <c r="Q151" s="11"/>
      <c r="R151" s="43"/>
      <c r="S151" s="1"/>
    </row>
    <row r="152" spans="1:19" s="21" customFormat="1" x14ac:dyDescent="0.25">
      <c r="A152" s="197" t="s">
        <v>324</v>
      </c>
      <c r="B152" s="43"/>
      <c r="C152" s="3"/>
      <c r="D152" s="160">
        <f t="shared" si="28"/>
        <v>0</v>
      </c>
      <c r="E152" s="11"/>
      <c r="F152" s="41"/>
      <c r="G152" s="41"/>
      <c r="H152" s="41"/>
      <c r="I152" s="41"/>
      <c r="J152" s="41"/>
      <c r="K152" s="41"/>
      <c r="L152" s="41"/>
      <c r="M152" s="41"/>
      <c r="N152" s="152"/>
      <c r="O152" s="12"/>
      <c r="P152" s="174"/>
      <c r="Q152" s="11"/>
      <c r="R152" s="43"/>
      <c r="S152" s="1"/>
    </row>
    <row r="153" spans="1:19" s="21" customFormat="1" x14ac:dyDescent="0.25">
      <c r="A153" s="197" t="s">
        <v>325</v>
      </c>
      <c r="B153" s="43"/>
      <c r="C153" s="3"/>
      <c r="D153" s="160">
        <f t="shared" si="28"/>
        <v>0</v>
      </c>
      <c r="E153" s="11"/>
      <c r="F153" s="41"/>
      <c r="G153" s="41"/>
      <c r="H153" s="41"/>
      <c r="I153" s="41"/>
      <c r="J153" s="41"/>
      <c r="K153" s="41"/>
      <c r="L153" s="41"/>
      <c r="M153" s="41"/>
      <c r="N153" s="152"/>
      <c r="O153" s="12"/>
      <c r="P153" s="174"/>
      <c r="Q153" s="11"/>
      <c r="R153" s="43"/>
      <c r="S153" s="1"/>
    </row>
    <row r="154" spans="1:19" ht="15.75" x14ac:dyDescent="0.25">
      <c r="A154" s="113" t="s">
        <v>263</v>
      </c>
      <c r="B154" s="171" t="s">
        <v>78</v>
      </c>
      <c r="C154" s="3"/>
      <c r="D154" s="155">
        <f>SUM(D155:D164)</f>
        <v>0</v>
      </c>
      <c r="E154" s="11"/>
      <c r="F154" s="27">
        <f t="shared" ref="F154:G154" si="29">SUM(F155:F164)</f>
        <v>0</v>
      </c>
      <c r="G154" s="27">
        <f t="shared" si="29"/>
        <v>0</v>
      </c>
      <c r="H154" s="27">
        <f t="shared" ref="H154:N154" si="30">SUM(H155:H164)</f>
        <v>0</v>
      </c>
      <c r="I154" s="27">
        <f t="shared" si="30"/>
        <v>0</v>
      </c>
      <c r="J154" s="27">
        <f t="shared" si="30"/>
        <v>0</v>
      </c>
      <c r="K154" s="27">
        <f t="shared" si="30"/>
        <v>0</v>
      </c>
      <c r="L154" s="27">
        <f t="shared" si="30"/>
        <v>0</v>
      </c>
      <c r="M154" s="27">
        <f t="shared" si="30"/>
        <v>0</v>
      </c>
      <c r="N154" s="154">
        <f t="shared" si="30"/>
        <v>0</v>
      </c>
      <c r="O154" s="12"/>
      <c r="P154" s="138">
        <f>SUM(P155:P164)</f>
        <v>0</v>
      </c>
      <c r="Q154" s="11"/>
      <c r="R154" s="116"/>
      <c r="S154" s="1"/>
    </row>
    <row r="155" spans="1:19" x14ac:dyDescent="0.25">
      <c r="A155" s="192" t="s">
        <v>264</v>
      </c>
      <c r="B155" s="176"/>
      <c r="C155" s="3"/>
      <c r="D155" s="160">
        <f t="shared" si="28"/>
        <v>0</v>
      </c>
      <c r="E155" s="11"/>
      <c r="F155" s="41"/>
      <c r="G155" s="41"/>
      <c r="H155" s="41"/>
      <c r="I155" s="41"/>
      <c r="J155" s="41"/>
      <c r="K155" s="41"/>
      <c r="L155" s="41"/>
      <c r="M155" s="41"/>
      <c r="N155" s="152"/>
      <c r="O155" s="12"/>
      <c r="P155" s="174"/>
      <c r="Q155" s="11"/>
      <c r="R155" s="43"/>
      <c r="S155" s="1"/>
    </row>
    <row r="156" spans="1:19" x14ac:dyDescent="0.25">
      <c r="A156" s="192" t="s">
        <v>265</v>
      </c>
      <c r="B156" s="177"/>
      <c r="C156" s="3"/>
      <c r="D156" s="160">
        <f t="shared" si="28"/>
        <v>0</v>
      </c>
      <c r="E156" s="11"/>
      <c r="F156" s="41"/>
      <c r="G156" s="41"/>
      <c r="H156" s="41"/>
      <c r="I156" s="41"/>
      <c r="J156" s="41"/>
      <c r="K156" s="41"/>
      <c r="L156" s="41"/>
      <c r="M156" s="41"/>
      <c r="N156" s="152"/>
      <c r="O156" s="12"/>
      <c r="P156" s="174"/>
      <c r="Q156" s="11"/>
      <c r="R156" s="43"/>
      <c r="S156" s="1"/>
    </row>
    <row r="157" spans="1:19" x14ac:dyDescent="0.25">
      <c r="A157" s="192" t="s">
        <v>266</v>
      </c>
      <c r="B157" s="177"/>
      <c r="C157" s="3"/>
      <c r="D157" s="160">
        <f t="shared" si="28"/>
        <v>0</v>
      </c>
      <c r="E157" s="11"/>
      <c r="F157" s="41"/>
      <c r="G157" s="41"/>
      <c r="H157" s="41"/>
      <c r="I157" s="41"/>
      <c r="J157" s="41"/>
      <c r="K157" s="41"/>
      <c r="L157" s="41"/>
      <c r="M157" s="41"/>
      <c r="N157" s="152"/>
      <c r="O157" s="12"/>
      <c r="P157" s="174"/>
      <c r="Q157" s="11"/>
      <c r="R157" s="43"/>
      <c r="S157" s="1"/>
    </row>
    <row r="158" spans="1:19" s="21" customFormat="1" x14ac:dyDescent="0.25">
      <c r="A158" s="192" t="s">
        <v>267</v>
      </c>
      <c r="B158" s="177"/>
      <c r="C158" s="3"/>
      <c r="D158" s="160">
        <f t="shared" si="28"/>
        <v>0</v>
      </c>
      <c r="E158" s="11"/>
      <c r="F158" s="41"/>
      <c r="G158" s="41"/>
      <c r="H158" s="41"/>
      <c r="I158" s="41"/>
      <c r="J158" s="41"/>
      <c r="K158" s="41"/>
      <c r="L158" s="41"/>
      <c r="M158" s="41"/>
      <c r="N158" s="152"/>
      <c r="O158" s="12"/>
      <c r="P158" s="174"/>
      <c r="Q158" s="11"/>
      <c r="R158" s="43"/>
      <c r="S158" s="1"/>
    </row>
    <row r="159" spans="1:19" s="21" customFormat="1" x14ac:dyDescent="0.25">
      <c r="A159" s="192" t="s">
        <v>268</v>
      </c>
      <c r="B159" s="177"/>
      <c r="C159" s="3"/>
      <c r="D159" s="160">
        <f t="shared" si="28"/>
        <v>0</v>
      </c>
      <c r="E159" s="11"/>
      <c r="F159" s="41"/>
      <c r="G159" s="41"/>
      <c r="H159" s="41"/>
      <c r="I159" s="41"/>
      <c r="J159" s="41"/>
      <c r="K159" s="41"/>
      <c r="L159" s="41"/>
      <c r="M159" s="41"/>
      <c r="N159" s="152"/>
      <c r="O159" s="12"/>
      <c r="P159" s="174"/>
      <c r="Q159" s="11"/>
      <c r="R159" s="43"/>
      <c r="S159" s="1"/>
    </row>
    <row r="160" spans="1:19" s="21" customFormat="1" x14ac:dyDescent="0.25">
      <c r="A160" s="192" t="s">
        <v>326</v>
      </c>
      <c r="B160" s="177"/>
      <c r="C160" s="3"/>
      <c r="D160" s="160">
        <f t="shared" si="28"/>
        <v>0</v>
      </c>
      <c r="E160" s="11"/>
      <c r="F160" s="41"/>
      <c r="G160" s="41"/>
      <c r="H160" s="41"/>
      <c r="I160" s="41"/>
      <c r="J160" s="41"/>
      <c r="K160" s="41"/>
      <c r="L160" s="41"/>
      <c r="M160" s="41"/>
      <c r="N160" s="152"/>
      <c r="O160" s="12"/>
      <c r="P160" s="174"/>
      <c r="Q160" s="11"/>
      <c r="R160" s="43"/>
      <c r="S160" s="1"/>
    </row>
    <row r="161" spans="1:19" s="21" customFormat="1" x14ac:dyDescent="0.25">
      <c r="A161" s="192" t="s">
        <v>327</v>
      </c>
      <c r="B161" s="177"/>
      <c r="C161" s="3"/>
      <c r="D161" s="160">
        <f t="shared" si="28"/>
        <v>0</v>
      </c>
      <c r="E161" s="11"/>
      <c r="F161" s="41"/>
      <c r="G161" s="41"/>
      <c r="H161" s="41"/>
      <c r="I161" s="41"/>
      <c r="J161" s="41"/>
      <c r="K161" s="41"/>
      <c r="L161" s="41"/>
      <c r="M161" s="41"/>
      <c r="N161" s="152"/>
      <c r="O161" s="12"/>
      <c r="P161" s="174"/>
      <c r="Q161" s="11"/>
      <c r="R161" s="43"/>
      <c r="S161" s="1"/>
    </row>
    <row r="162" spans="1:19" s="21" customFormat="1" x14ac:dyDescent="0.25">
      <c r="A162" s="192" t="s">
        <v>328</v>
      </c>
      <c r="B162" s="177"/>
      <c r="C162" s="3"/>
      <c r="D162" s="160">
        <f t="shared" si="28"/>
        <v>0</v>
      </c>
      <c r="E162" s="11"/>
      <c r="F162" s="41"/>
      <c r="G162" s="41"/>
      <c r="H162" s="41"/>
      <c r="I162" s="41"/>
      <c r="J162" s="41"/>
      <c r="K162" s="41"/>
      <c r="L162" s="41"/>
      <c r="M162" s="41"/>
      <c r="N162" s="152"/>
      <c r="O162" s="12"/>
      <c r="P162" s="174"/>
      <c r="Q162" s="11"/>
      <c r="R162" s="43"/>
      <c r="S162" s="1"/>
    </row>
    <row r="163" spans="1:19" x14ac:dyDescent="0.25">
      <c r="A163" s="192" t="s">
        <v>329</v>
      </c>
      <c r="B163" s="177"/>
      <c r="C163" s="3"/>
      <c r="D163" s="160">
        <f t="shared" si="28"/>
        <v>0</v>
      </c>
      <c r="E163" s="11"/>
      <c r="F163" s="41"/>
      <c r="G163" s="41"/>
      <c r="H163" s="41"/>
      <c r="I163" s="41"/>
      <c r="J163" s="41"/>
      <c r="K163" s="41"/>
      <c r="L163" s="41"/>
      <c r="M163" s="41"/>
      <c r="N163" s="152"/>
      <c r="O163" s="12"/>
      <c r="P163" s="174"/>
      <c r="Q163" s="11"/>
      <c r="R163" s="43"/>
      <c r="S163" s="1"/>
    </row>
    <row r="164" spans="1:19" ht="15.75" thickBot="1" x14ac:dyDescent="0.3">
      <c r="A164" s="194" t="s">
        <v>330</v>
      </c>
      <c r="B164" s="178"/>
      <c r="C164" s="3"/>
      <c r="D164" s="227">
        <f t="shared" si="28"/>
        <v>0</v>
      </c>
      <c r="E164" s="14"/>
      <c r="F164" s="42"/>
      <c r="G164" s="42"/>
      <c r="H164" s="42"/>
      <c r="I164" s="42"/>
      <c r="J164" s="42"/>
      <c r="K164" s="42"/>
      <c r="L164" s="42"/>
      <c r="M164" s="42"/>
      <c r="N164" s="153"/>
      <c r="O164" s="12"/>
      <c r="P164" s="173"/>
      <c r="Q164" s="14"/>
      <c r="R164" s="44"/>
      <c r="S164" s="1"/>
    </row>
    <row r="165" spans="1:19" s="21" customFormat="1" ht="15.75" thickBot="1" x14ac:dyDescent="0.3">
      <c r="A165" s="17"/>
      <c r="B165" s="19"/>
      <c r="C165" s="20"/>
      <c r="D165" s="16"/>
      <c r="E165" s="11"/>
      <c r="F165" s="11"/>
      <c r="G165" s="11"/>
      <c r="H165" s="11"/>
      <c r="I165" s="11"/>
      <c r="J165" s="11"/>
      <c r="K165" s="11"/>
      <c r="L165" s="11"/>
      <c r="M165" s="11"/>
      <c r="N165" s="19"/>
      <c r="O165" s="11"/>
      <c r="P165" s="137"/>
      <c r="Q165" s="11"/>
      <c r="R165" s="20"/>
      <c r="S165" s="1"/>
    </row>
    <row r="166" spans="1:19" s="15" customFormat="1" x14ac:dyDescent="0.25">
      <c r="A166" s="183" t="s">
        <v>62</v>
      </c>
      <c r="B166" s="182" t="s">
        <v>63</v>
      </c>
      <c r="C166" s="158"/>
      <c r="D166" s="161">
        <f>SUM(D167:D176)</f>
        <v>0</v>
      </c>
      <c r="E166" s="13"/>
      <c r="F166" s="34">
        <f>SUM(F167:F176)</f>
        <v>0</v>
      </c>
      <c r="G166" s="34">
        <f>SUM(G167:G176)</f>
        <v>0</v>
      </c>
      <c r="H166" s="34">
        <f t="shared" ref="H166:N166" si="31">SUM(H167:H176)</f>
        <v>0</v>
      </c>
      <c r="I166" s="34">
        <f t="shared" si="31"/>
        <v>0</v>
      </c>
      <c r="J166" s="34">
        <f t="shared" si="31"/>
        <v>0</v>
      </c>
      <c r="K166" s="34">
        <f t="shared" si="31"/>
        <v>0</v>
      </c>
      <c r="L166" s="34">
        <f t="shared" si="31"/>
        <v>0</v>
      </c>
      <c r="M166" s="34">
        <f t="shared" si="31"/>
        <v>0</v>
      </c>
      <c r="N166" s="157">
        <f t="shared" si="31"/>
        <v>0</v>
      </c>
      <c r="O166" s="12"/>
      <c r="P166" s="159">
        <f>SUM(P167:P176)</f>
        <v>0</v>
      </c>
      <c r="Q166" s="13"/>
      <c r="R166" s="31"/>
      <c r="S166" s="1"/>
    </row>
    <row r="167" spans="1:19" x14ac:dyDescent="0.25">
      <c r="A167" s="192" t="s">
        <v>160</v>
      </c>
      <c r="B167" s="176"/>
      <c r="C167" s="3"/>
      <c r="D167" s="160">
        <f t="shared" ref="D167:D176" si="32">F167*$F$15+G167*$G$15+H167*$H$15+I167*$I$15+J167*$J$15+K167*$K$15+L167*$L$15+M167*$M$15+N167*$N$15</f>
        <v>0</v>
      </c>
      <c r="E167" s="11"/>
      <c r="F167" s="41"/>
      <c r="G167" s="41"/>
      <c r="H167" s="41"/>
      <c r="I167" s="41"/>
      <c r="J167" s="41"/>
      <c r="K167" s="41"/>
      <c r="L167" s="41"/>
      <c r="M167" s="41"/>
      <c r="N167" s="152"/>
      <c r="O167" s="12"/>
      <c r="P167" s="174"/>
      <c r="Q167" s="11"/>
      <c r="R167" s="43"/>
      <c r="S167" s="1"/>
    </row>
    <row r="168" spans="1:19" x14ac:dyDescent="0.25">
      <c r="A168" s="192" t="s">
        <v>161</v>
      </c>
      <c r="B168" s="177"/>
      <c r="C168" s="3"/>
      <c r="D168" s="160">
        <f t="shared" si="32"/>
        <v>0</v>
      </c>
      <c r="E168" s="11"/>
      <c r="F168" s="41"/>
      <c r="G168" s="41"/>
      <c r="H168" s="41"/>
      <c r="I168" s="41"/>
      <c r="J168" s="41"/>
      <c r="K168" s="41"/>
      <c r="L168" s="41"/>
      <c r="M168" s="41"/>
      <c r="N168" s="152"/>
      <c r="O168" s="12"/>
      <c r="P168" s="174"/>
      <c r="Q168" s="11"/>
      <c r="R168" s="43"/>
      <c r="S168" s="1"/>
    </row>
    <row r="169" spans="1:19" s="21" customFormat="1" x14ac:dyDescent="0.25">
      <c r="A169" s="192" t="s">
        <v>162</v>
      </c>
      <c r="B169" s="177"/>
      <c r="C169" s="3"/>
      <c r="D169" s="160">
        <f t="shared" si="32"/>
        <v>0</v>
      </c>
      <c r="E169" s="11"/>
      <c r="F169" s="41"/>
      <c r="G169" s="41"/>
      <c r="H169" s="41"/>
      <c r="I169" s="41"/>
      <c r="J169" s="41"/>
      <c r="K169" s="41"/>
      <c r="L169" s="41"/>
      <c r="M169" s="41"/>
      <c r="N169" s="152"/>
      <c r="O169" s="12"/>
      <c r="P169" s="174"/>
      <c r="Q169" s="11"/>
      <c r="R169" s="43"/>
      <c r="S169" s="1"/>
    </row>
    <row r="170" spans="1:19" s="21" customFormat="1" x14ac:dyDescent="0.25">
      <c r="A170" s="192" t="s">
        <v>163</v>
      </c>
      <c r="B170" s="177"/>
      <c r="C170" s="3"/>
      <c r="D170" s="160">
        <f t="shared" si="32"/>
        <v>0</v>
      </c>
      <c r="E170" s="11"/>
      <c r="F170" s="41"/>
      <c r="G170" s="41"/>
      <c r="H170" s="41"/>
      <c r="I170" s="41"/>
      <c r="J170" s="41"/>
      <c r="K170" s="41"/>
      <c r="L170" s="41"/>
      <c r="M170" s="41"/>
      <c r="N170" s="152"/>
      <c r="O170" s="12"/>
      <c r="P170" s="174"/>
      <c r="Q170" s="11"/>
      <c r="R170" s="43"/>
      <c r="S170" s="1"/>
    </row>
    <row r="171" spans="1:19" s="21" customFormat="1" x14ac:dyDescent="0.25">
      <c r="A171" s="192" t="s">
        <v>164</v>
      </c>
      <c r="B171" s="177"/>
      <c r="C171" s="3"/>
      <c r="D171" s="160">
        <f t="shared" si="32"/>
        <v>0</v>
      </c>
      <c r="E171" s="11"/>
      <c r="F171" s="41"/>
      <c r="G171" s="41"/>
      <c r="H171" s="41"/>
      <c r="I171" s="41"/>
      <c r="J171" s="41"/>
      <c r="K171" s="41"/>
      <c r="L171" s="41"/>
      <c r="M171" s="41"/>
      <c r="N171" s="152"/>
      <c r="O171" s="12"/>
      <c r="P171" s="174"/>
      <c r="Q171" s="11"/>
      <c r="R171" s="43"/>
      <c r="S171" s="1"/>
    </row>
    <row r="172" spans="1:19" s="21" customFormat="1" x14ac:dyDescent="0.25">
      <c r="A172" s="192" t="s">
        <v>165</v>
      </c>
      <c r="B172" s="176"/>
      <c r="C172" s="3"/>
      <c r="D172" s="160">
        <f t="shared" si="32"/>
        <v>0</v>
      </c>
      <c r="E172" s="11"/>
      <c r="F172" s="41"/>
      <c r="G172" s="41"/>
      <c r="H172" s="41"/>
      <c r="I172" s="41"/>
      <c r="J172" s="41"/>
      <c r="K172" s="41"/>
      <c r="L172" s="41"/>
      <c r="M172" s="41"/>
      <c r="N172" s="152"/>
      <c r="O172" s="12"/>
      <c r="P172" s="174"/>
      <c r="Q172" s="11"/>
      <c r="R172" s="43"/>
      <c r="S172" s="1"/>
    </row>
    <row r="173" spans="1:19" s="21" customFormat="1" x14ac:dyDescent="0.25">
      <c r="A173" s="192" t="s">
        <v>166</v>
      </c>
      <c r="B173" s="177"/>
      <c r="C173" s="3"/>
      <c r="D173" s="160">
        <f t="shared" si="32"/>
        <v>0</v>
      </c>
      <c r="E173" s="11"/>
      <c r="F173" s="41"/>
      <c r="G173" s="41"/>
      <c r="H173" s="41"/>
      <c r="I173" s="41"/>
      <c r="J173" s="41"/>
      <c r="K173" s="41"/>
      <c r="L173" s="41"/>
      <c r="M173" s="41"/>
      <c r="N173" s="152"/>
      <c r="O173" s="12"/>
      <c r="P173" s="174"/>
      <c r="Q173" s="11"/>
      <c r="R173" s="43"/>
      <c r="S173" s="1"/>
    </row>
    <row r="174" spans="1:19" x14ac:dyDescent="0.25">
      <c r="A174" s="192" t="s">
        <v>167</v>
      </c>
      <c r="B174" s="177"/>
      <c r="C174" s="3"/>
      <c r="D174" s="160">
        <f t="shared" si="32"/>
        <v>0</v>
      </c>
      <c r="E174" s="11"/>
      <c r="F174" s="41"/>
      <c r="G174" s="41"/>
      <c r="H174" s="41"/>
      <c r="I174" s="41"/>
      <c r="J174" s="41"/>
      <c r="K174" s="41"/>
      <c r="L174" s="41"/>
      <c r="M174" s="41"/>
      <c r="N174" s="152"/>
      <c r="O174" s="12"/>
      <c r="P174" s="174"/>
      <c r="Q174" s="11"/>
      <c r="R174" s="43"/>
      <c r="S174" s="1"/>
    </row>
    <row r="175" spans="1:19" x14ac:dyDescent="0.25">
      <c r="A175" s="192" t="s">
        <v>168</v>
      </c>
      <c r="B175" s="177"/>
      <c r="C175" s="3"/>
      <c r="D175" s="160">
        <f t="shared" si="32"/>
        <v>0</v>
      </c>
      <c r="E175" s="11"/>
      <c r="F175" s="41"/>
      <c r="G175" s="41"/>
      <c r="H175" s="41"/>
      <c r="I175" s="41"/>
      <c r="J175" s="41"/>
      <c r="K175" s="41"/>
      <c r="L175" s="41"/>
      <c r="M175" s="41"/>
      <c r="N175" s="152"/>
      <c r="O175" s="12"/>
      <c r="P175" s="174"/>
      <c r="Q175" s="11"/>
      <c r="R175" s="43"/>
      <c r="S175" s="1"/>
    </row>
    <row r="176" spans="1:19" ht="15.75" thickBot="1" x14ac:dyDescent="0.3">
      <c r="A176" s="194" t="s">
        <v>169</v>
      </c>
      <c r="B176" s="178"/>
      <c r="C176" s="3"/>
      <c r="D176" s="227">
        <f t="shared" si="32"/>
        <v>0</v>
      </c>
      <c r="E176" s="14"/>
      <c r="F176" s="42"/>
      <c r="G176" s="42"/>
      <c r="H176" s="42"/>
      <c r="I176" s="42"/>
      <c r="J176" s="42"/>
      <c r="K176" s="42"/>
      <c r="L176" s="42"/>
      <c r="M176" s="42"/>
      <c r="N176" s="153"/>
      <c r="O176" s="12"/>
      <c r="P176" s="173"/>
      <c r="Q176" s="14"/>
      <c r="R176" s="44"/>
      <c r="S176" s="1"/>
    </row>
    <row r="177" spans="1:19" s="21" customFormat="1" ht="15.75" thickBot="1" x14ac:dyDescent="0.3">
      <c r="A177" s="17"/>
      <c r="B177" s="19"/>
      <c r="C177" s="20"/>
      <c r="D177" s="228"/>
      <c r="E177" s="13"/>
      <c r="F177" s="13"/>
      <c r="G177" s="13"/>
      <c r="H177" s="13"/>
      <c r="I177" s="13"/>
      <c r="J177" s="13"/>
      <c r="K177" s="13"/>
      <c r="L177" s="13"/>
      <c r="M177" s="13"/>
      <c r="N177" s="229"/>
      <c r="O177" s="11"/>
      <c r="P177" s="137"/>
      <c r="Q177" s="11"/>
      <c r="R177" s="20"/>
      <c r="S177" s="1"/>
    </row>
    <row r="178" spans="1:19" s="15" customFormat="1" x14ac:dyDescent="0.25">
      <c r="A178" s="183" t="s">
        <v>64</v>
      </c>
      <c r="B178" s="182" t="s">
        <v>46</v>
      </c>
      <c r="C178" s="158"/>
      <c r="D178" s="139">
        <f>SUM(D179:D188)</f>
        <v>0</v>
      </c>
      <c r="E178" s="13"/>
      <c r="F178" s="168">
        <f>SUM(F179:F188)</f>
        <v>0</v>
      </c>
      <c r="G178" s="34">
        <f t="shared" ref="G178:H178" si="33">SUM(G179:G188)</f>
        <v>0</v>
      </c>
      <c r="H178" s="168">
        <f t="shared" si="33"/>
        <v>0</v>
      </c>
      <c r="I178" s="34">
        <f t="shared" ref="I178:N178" si="34">SUM(I179:I188)</f>
        <v>0</v>
      </c>
      <c r="J178" s="168">
        <f t="shared" si="34"/>
        <v>0</v>
      </c>
      <c r="K178" s="34">
        <f t="shared" si="34"/>
        <v>0</v>
      </c>
      <c r="L178" s="168">
        <f t="shared" si="34"/>
        <v>0</v>
      </c>
      <c r="M178" s="34">
        <f t="shared" si="34"/>
        <v>0</v>
      </c>
      <c r="N178" s="169">
        <f t="shared" si="34"/>
        <v>0</v>
      </c>
      <c r="O178" s="12"/>
      <c r="P178" s="159">
        <f>SUM(P179:P188)</f>
        <v>0</v>
      </c>
      <c r="Q178" s="13"/>
      <c r="R178" s="31"/>
      <c r="S178" s="1"/>
    </row>
    <row r="179" spans="1:19" x14ac:dyDescent="0.25">
      <c r="A179" s="192" t="s">
        <v>170</v>
      </c>
      <c r="B179" s="176"/>
      <c r="C179" s="3"/>
      <c r="D179" s="160">
        <f t="shared" ref="D179:D188" si="35">F179*$F$15+G179*$G$15+H179*$H$15+I179*$I$15+J179*$J$15+K179*$K$15+L179*$L$15+M179*$M$15+N179*$N$15</f>
        <v>0</v>
      </c>
      <c r="E179" s="11"/>
      <c r="F179" s="170"/>
      <c r="G179" s="41"/>
      <c r="H179" s="170"/>
      <c r="I179" s="41"/>
      <c r="J179" s="170"/>
      <c r="K179" s="41"/>
      <c r="L179" s="170"/>
      <c r="M179" s="41"/>
      <c r="N179" s="230"/>
      <c r="O179" s="12"/>
      <c r="P179" s="174"/>
      <c r="Q179" s="11"/>
      <c r="R179" s="43"/>
      <c r="S179" s="1"/>
    </row>
    <row r="180" spans="1:19" s="21" customFormat="1" x14ac:dyDescent="0.25">
      <c r="A180" s="192" t="s">
        <v>171</v>
      </c>
      <c r="B180" s="177"/>
      <c r="C180" s="3"/>
      <c r="D180" s="160">
        <f t="shared" si="35"/>
        <v>0</v>
      </c>
      <c r="E180" s="11"/>
      <c r="F180" s="41"/>
      <c r="G180" s="41"/>
      <c r="H180" s="41"/>
      <c r="I180" s="41"/>
      <c r="J180" s="41"/>
      <c r="K180" s="41"/>
      <c r="L180" s="41"/>
      <c r="M180" s="41"/>
      <c r="N180" s="152"/>
      <c r="O180" s="12"/>
      <c r="P180" s="174"/>
      <c r="Q180" s="11"/>
      <c r="R180" s="43"/>
      <c r="S180" s="1"/>
    </row>
    <row r="181" spans="1:19" s="21" customFormat="1" x14ac:dyDescent="0.25">
      <c r="A181" s="192" t="s">
        <v>172</v>
      </c>
      <c r="B181" s="177"/>
      <c r="C181" s="3"/>
      <c r="D181" s="160">
        <f t="shared" si="35"/>
        <v>0</v>
      </c>
      <c r="E181" s="11"/>
      <c r="F181" s="41"/>
      <c r="G181" s="41"/>
      <c r="H181" s="41"/>
      <c r="I181" s="41"/>
      <c r="J181" s="41"/>
      <c r="K181" s="41"/>
      <c r="L181" s="41"/>
      <c r="M181" s="41"/>
      <c r="N181" s="152"/>
      <c r="O181" s="12"/>
      <c r="P181" s="174"/>
      <c r="Q181" s="11"/>
      <c r="R181" s="43"/>
      <c r="S181" s="1"/>
    </row>
    <row r="182" spans="1:19" s="21" customFormat="1" x14ac:dyDescent="0.25">
      <c r="A182" s="192" t="s">
        <v>173</v>
      </c>
      <c r="B182" s="177"/>
      <c r="C182" s="3"/>
      <c r="D182" s="160">
        <f t="shared" si="35"/>
        <v>0</v>
      </c>
      <c r="E182" s="11"/>
      <c r="F182" s="41"/>
      <c r="G182" s="41"/>
      <c r="H182" s="41"/>
      <c r="I182" s="41"/>
      <c r="J182" s="41"/>
      <c r="K182" s="41"/>
      <c r="L182" s="41"/>
      <c r="M182" s="41"/>
      <c r="N182" s="152"/>
      <c r="O182" s="12"/>
      <c r="P182" s="174"/>
      <c r="Q182" s="11"/>
      <c r="R182" s="43"/>
      <c r="S182" s="1"/>
    </row>
    <row r="183" spans="1:19" s="21" customFormat="1" x14ac:dyDescent="0.25">
      <c r="A183" s="192" t="s">
        <v>174</v>
      </c>
      <c r="B183" s="177"/>
      <c r="C183" s="3"/>
      <c r="D183" s="160">
        <f t="shared" si="35"/>
        <v>0</v>
      </c>
      <c r="E183" s="11"/>
      <c r="F183" s="41"/>
      <c r="G183" s="41"/>
      <c r="H183" s="41"/>
      <c r="I183" s="41"/>
      <c r="J183" s="41"/>
      <c r="K183" s="41"/>
      <c r="L183" s="41"/>
      <c r="M183" s="41"/>
      <c r="N183" s="152"/>
      <c r="O183" s="12"/>
      <c r="P183" s="174"/>
      <c r="Q183" s="11"/>
      <c r="R183" s="43"/>
      <c r="S183" s="1"/>
    </row>
    <row r="184" spans="1:19" s="21" customFormat="1" x14ac:dyDescent="0.25">
      <c r="A184" s="192" t="s">
        <v>175</v>
      </c>
      <c r="B184" s="176"/>
      <c r="C184" s="3"/>
      <c r="D184" s="160">
        <f t="shared" si="35"/>
        <v>0</v>
      </c>
      <c r="E184" s="11"/>
      <c r="F184" s="41"/>
      <c r="G184" s="41"/>
      <c r="H184" s="41"/>
      <c r="I184" s="41"/>
      <c r="J184" s="41"/>
      <c r="K184" s="41"/>
      <c r="L184" s="41"/>
      <c r="M184" s="41"/>
      <c r="N184" s="152"/>
      <c r="O184" s="12"/>
      <c r="P184" s="174"/>
      <c r="Q184" s="11"/>
      <c r="R184" s="43"/>
      <c r="S184" s="1"/>
    </row>
    <row r="185" spans="1:19" s="21" customFormat="1" x14ac:dyDescent="0.25">
      <c r="A185" s="192" t="s">
        <v>176</v>
      </c>
      <c r="B185" s="177"/>
      <c r="C185" s="3"/>
      <c r="D185" s="160">
        <f t="shared" si="35"/>
        <v>0</v>
      </c>
      <c r="E185" s="11"/>
      <c r="F185" s="41"/>
      <c r="G185" s="41"/>
      <c r="H185" s="41"/>
      <c r="I185" s="41"/>
      <c r="J185" s="41"/>
      <c r="K185" s="41"/>
      <c r="L185" s="41"/>
      <c r="M185" s="41"/>
      <c r="N185" s="152"/>
      <c r="O185" s="12"/>
      <c r="P185" s="174"/>
      <c r="Q185" s="11"/>
      <c r="R185" s="43"/>
      <c r="S185" s="1"/>
    </row>
    <row r="186" spans="1:19" x14ac:dyDescent="0.25">
      <c r="A186" s="192" t="s">
        <v>177</v>
      </c>
      <c r="B186" s="177"/>
      <c r="C186" s="3"/>
      <c r="D186" s="160">
        <f t="shared" si="35"/>
        <v>0</v>
      </c>
      <c r="E186" s="11"/>
      <c r="F186" s="41"/>
      <c r="G186" s="41"/>
      <c r="H186" s="41"/>
      <c r="I186" s="41"/>
      <c r="J186" s="41"/>
      <c r="K186" s="41"/>
      <c r="L186" s="41"/>
      <c r="M186" s="41"/>
      <c r="N186" s="152"/>
      <c r="O186" s="12"/>
      <c r="P186" s="174"/>
      <c r="Q186" s="11"/>
      <c r="R186" s="43"/>
      <c r="S186" s="1"/>
    </row>
    <row r="187" spans="1:19" x14ac:dyDescent="0.25">
      <c r="A187" s="192" t="s">
        <v>178</v>
      </c>
      <c r="B187" s="177"/>
      <c r="C187" s="3"/>
      <c r="D187" s="160">
        <f t="shared" si="35"/>
        <v>0</v>
      </c>
      <c r="E187" s="11"/>
      <c r="F187" s="41"/>
      <c r="G187" s="41"/>
      <c r="H187" s="41"/>
      <c r="I187" s="41"/>
      <c r="J187" s="41"/>
      <c r="K187" s="41"/>
      <c r="L187" s="41"/>
      <c r="M187" s="41"/>
      <c r="N187" s="152"/>
      <c r="O187" s="12"/>
      <c r="P187" s="174"/>
      <c r="Q187" s="11"/>
      <c r="R187" s="43"/>
      <c r="S187" s="1"/>
    </row>
    <row r="188" spans="1:19" ht="15.75" thickBot="1" x14ac:dyDescent="0.3">
      <c r="A188" s="194" t="s">
        <v>179</v>
      </c>
      <c r="B188" s="178"/>
      <c r="C188" s="3"/>
      <c r="D188" s="227">
        <f t="shared" si="35"/>
        <v>0</v>
      </c>
      <c r="E188" s="14"/>
      <c r="F188" s="42"/>
      <c r="G188" s="42"/>
      <c r="H188" s="42"/>
      <c r="I188" s="42"/>
      <c r="J188" s="42"/>
      <c r="K188" s="42"/>
      <c r="L188" s="42"/>
      <c r="M188" s="42"/>
      <c r="N188" s="153"/>
      <c r="O188" s="12"/>
      <c r="P188" s="173"/>
      <c r="Q188" s="14"/>
      <c r="R188" s="44"/>
      <c r="S188" s="1"/>
    </row>
    <row r="189" spans="1:19" s="21" customFormat="1" ht="15.75" thickBot="1" x14ac:dyDescent="0.3">
      <c r="A189" s="17"/>
      <c r="B189" s="19"/>
      <c r="C189" s="20"/>
      <c r="D189" s="228"/>
      <c r="E189" s="13"/>
      <c r="F189" s="13"/>
      <c r="G189" s="13"/>
      <c r="H189" s="13"/>
      <c r="I189" s="13"/>
      <c r="J189" s="13"/>
      <c r="K189" s="13"/>
      <c r="L189" s="13"/>
      <c r="M189" s="13"/>
      <c r="N189" s="229"/>
      <c r="O189" s="11"/>
      <c r="P189" s="137"/>
      <c r="Q189" s="11"/>
      <c r="R189" s="20"/>
      <c r="S189" s="1"/>
    </row>
    <row r="190" spans="1:19" s="15" customFormat="1" x14ac:dyDescent="0.25">
      <c r="A190" s="183" t="s">
        <v>65</v>
      </c>
      <c r="B190" s="182" t="s">
        <v>66</v>
      </c>
      <c r="C190" s="158"/>
      <c r="D190" s="161">
        <f>SUM(D191,D197,D203,D209,D215,D218)</f>
        <v>0</v>
      </c>
      <c r="E190" s="13"/>
      <c r="F190" s="168">
        <f>SUM(F191,F197,F203,F209,F215,F218)</f>
        <v>0</v>
      </c>
      <c r="G190" s="168">
        <f>SUM(G191,G197,G203,G209,G215,G218)</f>
        <v>0</v>
      </c>
      <c r="H190" s="168">
        <f t="shared" ref="H190:N190" si="36">SUM(H191,H197,H203,H209,H215,H218)</f>
        <v>20</v>
      </c>
      <c r="I190" s="168">
        <f t="shared" si="36"/>
        <v>0</v>
      </c>
      <c r="J190" s="168">
        <f t="shared" si="36"/>
        <v>0</v>
      </c>
      <c r="K190" s="168">
        <f t="shared" si="36"/>
        <v>0</v>
      </c>
      <c r="L190" s="168">
        <f t="shared" si="36"/>
        <v>0</v>
      </c>
      <c r="M190" s="168">
        <f t="shared" si="36"/>
        <v>0</v>
      </c>
      <c r="N190" s="169">
        <f t="shared" si="36"/>
        <v>0</v>
      </c>
      <c r="O190" s="12"/>
      <c r="P190" s="159">
        <f>SUM(P191,P197,P203,P209,P215,P218)</f>
        <v>0</v>
      </c>
      <c r="Q190" s="13"/>
      <c r="R190" s="31"/>
      <c r="S190" s="1"/>
    </row>
    <row r="191" spans="1:19" ht="15.75" x14ac:dyDescent="0.25">
      <c r="A191" s="113" t="s">
        <v>67</v>
      </c>
      <c r="B191" s="171" t="s">
        <v>68</v>
      </c>
      <c r="C191" s="3"/>
      <c r="D191" s="162">
        <f>SUM(D192:D196)</f>
        <v>0</v>
      </c>
      <c r="E191" s="11"/>
      <c r="F191" s="164">
        <f>SUM(F192:F196)</f>
        <v>0</v>
      </c>
      <c r="G191" s="164">
        <f>SUM(G192:G196)</f>
        <v>0</v>
      </c>
      <c r="H191" s="164">
        <f t="shared" ref="H191:N191" si="37">SUM(H192:H196)</f>
        <v>0</v>
      </c>
      <c r="I191" s="164">
        <f t="shared" si="37"/>
        <v>0</v>
      </c>
      <c r="J191" s="164">
        <f t="shared" si="37"/>
        <v>0</v>
      </c>
      <c r="K191" s="164">
        <f t="shared" si="37"/>
        <v>0</v>
      </c>
      <c r="L191" s="164">
        <f t="shared" si="37"/>
        <v>0</v>
      </c>
      <c r="M191" s="164">
        <f t="shared" si="37"/>
        <v>0</v>
      </c>
      <c r="N191" s="166">
        <f t="shared" si="37"/>
        <v>0</v>
      </c>
      <c r="O191" s="12"/>
      <c r="P191" s="162">
        <f>SUM(P192:P196)</f>
        <v>0</v>
      </c>
      <c r="Q191" s="11"/>
      <c r="R191" s="116"/>
      <c r="S191" s="1"/>
    </row>
    <row r="192" spans="1:19" x14ac:dyDescent="0.25">
      <c r="A192" s="192" t="s">
        <v>180</v>
      </c>
      <c r="B192" s="176"/>
      <c r="C192" s="3"/>
      <c r="D192" s="160">
        <f t="shared" ref="D192:D220" si="38">F192*$F$15+G192*$G$15+H192*$H$15+I192*$I$15+J192*$J$15+K192*$K$15+L192*$L$15+M192*$M$15+N192*$N$15</f>
        <v>0</v>
      </c>
      <c r="E192" s="11"/>
      <c r="F192" s="41"/>
      <c r="G192" s="41"/>
      <c r="H192" s="41"/>
      <c r="I192" s="41"/>
      <c r="J192" s="41"/>
      <c r="K192" s="41"/>
      <c r="L192" s="41"/>
      <c r="M192" s="41"/>
      <c r="N192" s="152"/>
      <c r="O192" s="12"/>
      <c r="P192" s="174"/>
      <c r="Q192" s="11"/>
      <c r="R192" s="43"/>
      <c r="S192" s="1"/>
    </row>
    <row r="193" spans="1:19" x14ac:dyDescent="0.25">
      <c r="A193" s="192" t="s">
        <v>181</v>
      </c>
      <c r="B193" s="177"/>
      <c r="C193" s="3"/>
      <c r="D193" s="160">
        <f t="shared" si="38"/>
        <v>0</v>
      </c>
      <c r="E193" s="11"/>
      <c r="F193" s="41"/>
      <c r="G193" s="41"/>
      <c r="H193" s="41"/>
      <c r="I193" s="41"/>
      <c r="J193" s="41"/>
      <c r="K193" s="41"/>
      <c r="L193" s="41"/>
      <c r="M193" s="41"/>
      <c r="N193" s="152"/>
      <c r="O193" s="12"/>
      <c r="P193" s="174"/>
      <c r="Q193" s="11"/>
      <c r="R193" s="43"/>
      <c r="S193" s="1"/>
    </row>
    <row r="194" spans="1:19" s="21" customFormat="1" x14ac:dyDescent="0.25">
      <c r="A194" s="192" t="s">
        <v>182</v>
      </c>
      <c r="B194" s="177"/>
      <c r="C194" s="3"/>
      <c r="D194" s="160">
        <f t="shared" si="38"/>
        <v>0</v>
      </c>
      <c r="E194" s="11"/>
      <c r="F194" s="41"/>
      <c r="G194" s="41"/>
      <c r="H194" s="41"/>
      <c r="I194" s="41"/>
      <c r="J194" s="41"/>
      <c r="K194" s="41"/>
      <c r="L194" s="41"/>
      <c r="M194" s="41"/>
      <c r="N194" s="152"/>
      <c r="O194" s="12"/>
      <c r="P194" s="174"/>
      <c r="Q194" s="11"/>
      <c r="R194" s="43"/>
      <c r="S194" s="1"/>
    </row>
    <row r="195" spans="1:19" s="21" customFormat="1" x14ac:dyDescent="0.25">
      <c r="A195" s="192" t="s">
        <v>183</v>
      </c>
      <c r="B195" s="177"/>
      <c r="C195" s="3"/>
      <c r="D195" s="160">
        <f t="shared" si="38"/>
        <v>0</v>
      </c>
      <c r="E195" s="11"/>
      <c r="F195" s="41"/>
      <c r="G195" s="41"/>
      <c r="H195" s="41"/>
      <c r="I195" s="41"/>
      <c r="J195" s="41"/>
      <c r="K195" s="41"/>
      <c r="L195" s="41"/>
      <c r="M195" s="41"/>
      <c r="N195" s="152"/>
      <c r="O195" s="12"/>
      <c r="P195" s="174"/>
      <c r="Q195" s="11"/>
      <c r="R195" s="43"/>
      <c r="S195" s="1"/>
    </row>
    <row r="196" spans="1:19" x14ac:dyDescent="0.25">
      <c r="A196" s="192" t="s">
        <v>184</v>
      </c>
      <c r="B196" s="177"/>
      <c r="C196" s="3"/>
      <c r="D196" s="160">
        <f t="shared" si="38"/>
        <v>0</v>
      </c>
      <c r="E196" s="11"/>
      <c r="F196" s="41"/>
      <c r="G196" s="41"/>
      <c r="H196" s="41"/>
      <c r="I196" s="41"/>
      <c r="J196" s="41"/>
      <c r="K196" s="41"/>
      <c r="L196" s="41"/>
      <c r="M196" s="41"/>
      <c r="N196" s="152"/>
      <c r="O196" s="12"/>
      <c r="P196" s="174"/>
      <c r="Q196" s="11"/>
      <c r="R196" s="43"/>
      <c r="S196" s="1"/>
    </row>
    <row r="197" spans="1:19" ht="15.75" x14ac:dyDescent="0.25">
      <c r="A197" s="113" t="s">
        <v>69</v>
      </c>
      <c r="B197" s="171" t="s">
        <v>70</v>
      </c>
      <c r="C197" s="3"/>
      <c r="D197" s="138">
        <f>SUM(D198:D202)</f>
        <v>0</v>
      </c>
      <c r="E197" s="11"/>
      <c r="F197" s="164">
        <f>SUM(F198:F202)</f>
        <v>0</v>
      </c>
      <c r="G197" s="164">
        <f>SUM(G198:G202)</f>
        <v>0</v>
      </c>
      <c r="H197" s="164">
        <f t="shared" ref="H197:N197" si="39">SUM(H198:H202)</f>
        <v>0</v>
      </c>
      <c r="I197" s="164">
        <f t="shared" si="39"/>
        <v>0</v>
      </c>
      <c r="J197" s="164">
        <f t="shared" si="39"/>
        <v>0</v>
      </c>
      <c r="K197" s="164">
        <f t="shared" si="39"/>
        <v>0</v>
      </c>
      <c r="L197" s="164">
        <f t="shared" si="39"/>
        <v>0</v>
      </c>
      <c r="M197" s="164">
        <f t="shared" si="39"/>
        <v>0</v>
      </c>
      <c r="N197" s="166">
        <f t="shared" si="39"/>
        <v>0</v>
      </c>
      <c r="O197" s="12"/>
      <c r="P197" s="138">
        <f>SUM(P198:P202)</f>
        <v>0</v>
      </c>
      <c r="Q197" s="11"/>
      <c r="R197" s="117"/>
      <c r="S197" s="1"/>
    </row>
    <row r="198" spans="1:19" x14ac:dyDescent="0.25">
      <c r="A198" s="192" t="s">
        <v>185</v>
      </c>
      <c r="B198" s="176"/>
      <c r="C198" s="3"/>
      <c r="D198" s="160">
        <f t="shared" si="38"/>
        <v>0</v>
      </c>
      <c r="E198" s="11"/>
      <c r="F198" s="41"/>
      <c r="G198" s="41"/>
      <c r="H198" s="41"/>
      <c r="I198" s="41"/>
      <c r="J198" s="41"/>
      <c r="K198" s="41"/>
      <c r="L198" s="41"/>
      <c r="M198" s="41"/>
      <c r="N198" s="152"/>
      <c r="O198" s="12"/>
      <c r="P198" s="174"/>
      <c r="Q198" s="11"/>
      <c r="R198" s="43"/>
      <c r="S198" s="1"/>
    </row>
    <row r="199" spans="1:19" x14ac:dyDescent="0.25">
      <c r="A199" s="192" t="s">
        <v>186</v>
      </c>
      <c r="B199" s="177"/>
      <c r="C199" s="3"/>
      <c r="D199" s="160">
        <f t="shared" si="38"/>
        <v>0</v>
      </c>
      <c r="E199" s="11"/>
      <c r="F199" s="41"/>
      <c r="G199" s="41"/>
      <c r="H199" s="41"/>
      <c r="I199" s="41"/>
      <c r="J199" s="41"/>
      <c r="K199" s="41"/>
      <c r="L199" s="41"/>
      <c r="M199" s="41"/>
      <c r="N199" s="152"/>
      <c r="O199" s="12"/>
      <c r="P199" s="174"/>
      <c r="Q199" s="11"/>
      <c r="R199" s="43"/>
      <c r="S199" s="1"/>
    </row>
    <row r="200" spans="1:19" s="21" customFormat="1" x14ac:dyDescent="0.25">
      <c r="A200" s="192" t="s">
        <v>187</v>
      </c>
      <c r="B200" s="177"/>
      <c r="C200" s="3"/>
      <c r="D200" s="160">
        <f t="shared" si="38"/>
        <v>0</v>
      </c>
      <c r="E200" s="11"/>
      <c r="F200" s="41"/>
      <c r="G200" s="41"/>
      <c r="H200" s="41"/>
      <c r="I200" s="41"/>
      <c r="J200" s="41"/>
      <c r="K200" s="41"/>
      <c r="L200" s="41"/>
      <c r="M200" s="41"/>
      <c r="N200" s="152"/>
      <c r="O200" s="12"/>
      <c r="P200" s="174"/>
      <c r="Q200" s="11"/>
      <c r="R200" s="43"/>
      <c r="S200" s="1"/>
    </row>
    <row r="201" spans="1:19" x14ac:dyDescent="0.25">
      <c r="A201" s="192" t="s">
        <v>188</v>
      </c>
      <c r="B201" s="177"/>
      <c r="C201" s="3"/>
      <c r="D201" s="160">
        <f t="shared" si="38"/>
        <v>0</v>
      </c>
      <c r="E201" s="11"/>
      <c r="F201" s="41"/>
      <c r="G201" s="41"/>
      <c r="H201" s="41"/>
      <c r="I201" s="41"/>
      <c r="J201" s="41"/>
      <c r="K201" s="41"/>
      <c r="L201" s="41"/>
      <c r="M201" s="41"/>
      <c r="N201" s="152"/>
      <c r="O201" s="12"/>
      <c r="P201" s="174"/>
      <c r="Q201" s="11"/>
      <c r="R201" s="43"/>
      <c r="S201" s="1"/>
    </row>
    <row r="202" spans="1:19" s="21" customFormat="1" x14ac:dyDescent="0.25">
      <c r="A202" s="192" t="s">
        <v>189</v>
      </c>
      <c r="B202" s="177"/>
      <c r="C202" s="3"/>
      <c r="D202" s="160">
        <f t="shared" si="38"/>
        <v>0</v>
      </c>
      <c r="E202" s="11"/>
      <c r="F202" s="41"/>
      <c r="G202" s="41"/>
      <c r="H202" s="41"/>
      <c r="I202" s="41"/>
      <c r="J202" s="41"/>
      <c r="K202" s="41"/>
      <c r="L202" s="41"/>
      <c r="M202" s="41"/>
      <c r="N202" s="152"/>
      <c r="O202" s="12"/>
      <c r="P202" s="174"/>
      <c r="Q202" s="11"/>
      <c r="R202" s="43"/>
      <c r="S202" s="1"/>
    </row>
    <row r="203" spans="1:19" ht="15.75" x14ac:dyDescent="0.25">
      <c r="A203" s="113" t="s">
        <v>71</v>
      </c>
      <c r="B203" s="171" t="s">
        <v>72</v>
      </c>
      <c r="C203" s="3"/>
      <c r="D203" s="138">
        <f>SUM(D204:D208)</f>
        <v>0</v>
      </c>
      <c r="E203" s="11"/>
      <c r="F203" s="164">
        <f>SUM(F204:F208)</f>
        <v>0</v>
      </c>
      <c r="G203" s="164">
        <f>SUM(G204:G208)</f>
        <v>0</v>
      </c>
      <c r="H203" s="164">
        <f t="shared" ref="H203:N203" si="40">SUM(H204:H208)</f>
        <v>0</v>
      </c>
      <c r="I203" s="164">
        <f t="shared" si="40"/>
        <v>0</v>
      </c>
      <c r="J203" s="164">
        <f t="shared" si="40"/>
        <v>0</v>
      </c>
      <c r="K203" s="164">
        <f t="shared" si="40"/>
        <v>0</v>
      </c>
      <c r="L203" s="164">
        <f t="shared" si="40"/>
        <v>0</v>
      </c>
      <c r="M203" s="164">
        <f t="shared" si="40"/>
        <v>0</v>
      </c>
      <c r="N203" s="166">
        <f t="shared" si="40"/>
        <v>0</v>
      </c>
      <c r="O203" s="12"/>
      <c r="P203" s="138">
        <f>SUM(P204:P208)</f>
        <v>0</v>
      </c>
      <c r="Q203" s="11"/>
      <c r="R203" s="116"/>
      <c r="S203" s="1"/>
    </row>
    <row r="204" spans="1:19" x14ac:dyDescent="0.25">
      <c r="A204" s="192" t="s">
        <v>190</v>
      </c>
      <c r="B204" s="176"/>
      <c r="C204" s="3"/>
      <c r="D204" s="160">
        <f t="shared" si="38"/>
        <v>0</v>
      </c>
      <c r="E204" s="11"/>
      <c r="F204" s="41"/>
      <c r="G204" s="41"/>
      <c r="H204" s="41"/>
      <c r="I204" s="41"/>
      <c r="J204" s="41"/>
      <c r="K204" s="41"/>
      <c r="L204" s="41"/>
      <c r="M204" s="41"/>
      <c r="N204" s="152"/>
      <c r="O204" s="12"/>
      <c r="P204" s="174"/>
      <c r="Q204" s="11"/>
      <c r="R204" s="43"/>
      <c r="S204" s="1"/>
    </row>
    <row r="205" spans="1:19" s="21" customFormat="1" x14ac:dyDescent="0.25">
      <c r="A205" s="192" t="s">
        <v>191</v>
      </c>
      <c r="B205" s="177"/>
      <c r="C205" s="3"/>
      <c r="D205" s="160">
        <f t="shared" si="38"/>
        <v>0</v>
      </c>
      <c r="E205" s="11"/>
      <c r="F205" s="41"/>
      <c r="G205" s="41"/>
      <c r="H205" s="41"/>
      <c r="I205" s="41"/>
      <c r="J205" s="41"/>
      <c r="K205" s="41"/>
      <c r="L205" s="41"/>
      <c r="M205" s="41"/>
      <c r="N205" s="152"/>
      <c r="O205" s="12"/>
      <c r="P205" s="174"/>
      <c r="Q205" s="11"/>
      <c r="R205" s="43"/>
      <c r="S205" s="1"/>
    </row>
    <row r="206" spans="1:19" s="21" customFormat="1" x14ac:dyDescent="0.25">
      <c r="A206" s="192" t="s">
        <v>192</v>
      </c>
      <c r="B206" s="177"/>
      <c r="C206" s="3"/>
      <c r="D206" s="160">
        <f t="shared" si="38"/>
        <v>0</v>
      </c>
      <c r="E206" s="11"/>
      <c r="F206" s="41"/>
      <c r="G206" s="41"/>
      <c r="H206" s="41"/>
      <c r="I206" s="41"/>
      <c r="J206" s="41"/>
      <c r="K206" s="41"/>
      <c r="L206" s="41"/>
      <c r="M206" s="41"/>
      <c r="N206" s="152"/>
      <c r="O206" s="12"/>
      <c r="P206" s="174"/>
      <c r="Q206" s="11"/>
      <c r="R206" s="43"/>
      <c r="S206" s="1"/>
    </row>
    <row r="207" spans="1:19" s="21" customFormat="1" x14ac:dyDescent="0.25">
      <c r="A207" s="192" t="s">
        <v>193</v>
      </c>
      <c r="B207" s="177"/>
      <c r="C207" s="3"/>
      <c r="D207" s="160">
        <f t="shared" si="38"/>
        <v>0</v>
      </c>
      <c r="E207" s="11"/>
      <c r="F207" s="41"/>
      <c r="G207" s="41"/>
      <c r="H207" s="41"/>
      <c r="I207" s="41"/>
      <c r="J207" s="41"/>
      <c r="K207" s="41"/>
      <c r="L207" s="41"/>
      <c r="M207" s="41"/>
      <c r="N207" s="152"/>
      <c r="O207" s="12"/>
      <c r="P207" s="174"/>
      <c r="Q207" s="11"/>
      <c r="R207" s="43"/>
      <c r="S207" s="1"/>
    </row>
    <row r="208" spans="1:19" x14ac:dyDescent="0.25">
      <c r="A208" s="192" t="s">
        <v>194</v>
      </c>
      <c r="B208" s="177"/>
      <c r="C208" s="3"/>
      <c r="D208" s="160">
        <f t="shared" si="38"/>
        <v>0</v>
      </c>
      <c r="E208" s="11"/>
      <c r="F208" s="41"/>
      <c r="G208" s="41"/>
      <c r="H208" s="41"/>
      <c r="I208" s="41"/>
      <c r="J208" s="41"/>
      <c r="K208" s="41"/>
      <c r="L208" s="41"/>
      <c r="M208" s="41"/>
      <c r="N208" s="152"/>
      <c r="O208" s="12"/>
      <c r="P208" s="174"/>
      <c r="Q208" s="11"/>
      <c r="R208" s="43"/>
      <c r="S208" s="1"/>
    </row>
    <row r="209" spans="1:22" ht="15.75" x14ac:dyDescent="0.25">
      <c r="A209" s="113" t="s">
        <v>73</v>
      </c>
      <c r="B209" s="171" t="s">
        <v>81</v>
      </c>
      <c r="C209" s="3"/>
      <c r="D209" s="138">
        <f>SUM(D210:D214)</f>
        <v>0</v>
      </c>
      <c r="E209" s="11"/>
      <c r="F209" s="164">
        <f>SUM(F210:F214)</f>
        <v>0</v>
      </c>
      <c r="G209" s="164">
        <f>SUM(G210:G214)</f>
        <v>0</v>
      </c>
      <c r="H209" s="164">
        <f t="shared" ref="H209:N209" si="41">SUM(H210:H214)</f>
        <v>0</v>
      </c>
      <c r="I209" s="164">
        <f t="shared" si="41"/>
        <v>0</v>
      </c>
      <c r="J209" s="164">
        <f t="shared" si="41"/>
        <v>0</v>
      </c>
      <c r="K209" s="164">
        <f t="shared" si="41"/>
        <v>0</v>
      </c>
      <c r="L209" s="164">
        <f t="shared" si="41"/>
        <v>0</v>
      </c>
      <c r="M209" s="164">
        <f t="shared" si="41"/>
        <v>0</v>
      </c>
      <c r="N209" s="166">
        <f t="shared" si="41"/>
        <v>0</v>
      </c>
      <c r="O209" s="12"/>
      <c r="P209" s="138">
        <f>SUM(P210:P214)</f>
        <v>0</v>
      </c>
      <c r="Q209" s="11"/>
      <c r="R209" s="117"/>
      <c r="S209" s="1"/>
    </row>
    <row r="210" spans="1:22" s="21" customFormat="1" x14ac:dyDescent="0.25">
      <c r="A210" s="192" t="s">
        <v>195</v>
      </c>
      <c r="B210" s="176"/>
      <c r="C210" s="3"/>
      <c r="D210" s="160">
        <f t="shared" si="38"/>
        <v>0</v>
      </c>
      <c r="E210" s="11"/>
      <c r="F210" s="41"/>
      <c r="G210" s="41"/>
      <c r="H210" s="41"/>
      <c r="I210" s="41"/>
      <c r="J210" s="41"/>
      <c r="K210" s="41"/>
      <c r="L210" s="41"/>
      <c r="M210" s="41"/>
      <c r="N210" s="152"/>
      <c r="O210" s="12"/>
      <c r="P210" s="174"/>
      <c r="Q210" s="11"/>
      <c r="R210" s="43"/>
      <c r="S210" s="1"/>
    </row>
    <row r="211" spans="1:22" s="21" customFormat="1" x14ac:dyDescent="0.25">
      <c r="A211" s="192" t="s">
        <v>196</v>
      </c>
      <c r="B211" s="177"/>
      <c r="C211" s="3"/>
      <c r="D211" s="160">
        <f t="shared" si="38"/>
        <v>0</v>
      </c>
      <c r="E211" s="11"/>
      <c r="F211" s="41"/>
      <c r="G211" s="41"/>
      <c r="H211" s="41"/>
      <c r="I211" s="41"/>
      <c r="J211" s="41"/>
      <c r="K211" s="41"/>
      <c r="L211" s="41"/>
      <c r="M211" s="41"/>
      <c r="N211" s="152"/>
      <c r="O211" s="12"/>
      <c r="P211" s="174"/>
      <c r="Q211" s="11"/>
      <c r="R211" s="43"/>
      <c r="S211" s="1"/>
    </row>
    <row r="212" spans="1:22" s="21" customFormat="1" x14ac:dyDescent="0.25">
      <c r="A212" s="192" t="s">
        <v>197</v>
      </c>
      <c r="B212" s="177"/>
      <c r="C212" s="3"/>
      <c r="D212" s="160">
        <f t="shared" si="38"/>
        <v>0</v>
      </c>
      <c r="E212" s="11"/>
      <c r="F212" s="41"/>
      <c r="G212" s="41"/>
      <c r="H212" s="41"/>
      <c r="I212" s="41"/>
      <c r="J212" s="41"/>
      <c r="K212" s="41"/>
      <c r="L212" s="41"/>
      <c r="M212" s="41"/>
      <c r="N212" s="152"/>
      <c r="O212" s="12"/>
      <c r="P212" s="174"/>
      <c r="Q212" s="11"/>
      <c r="R212" s="43"/>
      <c r="S212" s="1"/>
    </row>
    <row r="213" spans="1:22" s="21" customFormat="1" x14ac:dyDescent="0.25">
      <c r="A213" s="192" t="s">
        <v>198</v>
      </c>
      <c r="B213" s="177"/>
      <c r="C213" s="3"/>
      <c r="D213" s="160">
        <f t="shared" si="38"/>
        <v>0</v>
      </c>
      <c r="E213" s="11"/>
      <c r="F213" s="41"/>
      <c r="G213" s="41"/>
      <c r="H213" s="41"/>
      <c r="I213" s="41"/>
      <c r="J213" s="41"/>
      <c r="K213" s="41"/>
      <c r="L213" s="41"/>
      <c r="M213" s="41"/>
      <c r="N213" s="152"/>
      <c r="O213" s="12"/>
      <c r="P213" s="174"/>
      <c r="Q213" s="11"/>
      <c r="R213" s="43"/>
      <c r="S213" s="1"/>
    </row>
    <row r="214" spans="1:22" x14ac:dyDescent="0.25">
      <c r="A214" s="192" t="s">
        <v>199</v>
      </c>
      <c r="B214" s="177"/>
      <c r="C214" s="3"/>
      <c r="D214" s="160">
        <f t="shared" si="38"/>
        <v>0</v>
      </c>
      <c r="E214" s="11"/>
      <c r="F214" s="41"/>
      <c r="G214" s="41"/>
      <c r="H214" s="41"/>
      <c r="I214" s="41"/>
      <c r="J214" s="41"/>
      <c r="K214" s="41"/>
      <c r="L214" s="41"/>
      <c r="M214" s="41"/>
      <c r="N214" s="152"/>
      <c r="O214" s="12"/>
      <c r="P214" s="174"/>
      <c r="Q214" s="11"/>
      <c r="R214" s="43"/>
      <c r="S214" s="1"/>
    </row>
    <row r="215" spans="1:22" ht="15.75" x14ac:dyDescent="0.25">
      <c r="A215" s="113" t="s">
        <v>75</v>
      </c>
      <c r="B215" s="171" t="s">
        <v>74</v>
      </c>
      <c r="C215" s="3"/>
      <c r="D215" s="138">
        <f>SUM(D216:D217)</f>
        <v>0</v>
      </c>
      <c r="E215" s="11"/>
      <c r="F215" s="164">
        <f>SUM(F216:F217)</f>
        <v>0</v>
      </c>
      <c r="G215" s="164">
        <f>SUM(G216:G217)</f>
        <v>0</v>
      </c>
      <c r="H215" s="218">
        <f>SUM(H216:H217)</f>
        <v>10</v>
      </c>
      <c r="I215" s="164">
        <f>SUM(I216:I217)</f>
        <v>0</v>
      </c>
      <c r="J215" s="164">
        <f t="shared" ref="J215:N215" si="42">SUM(J216:J217)</f>
        <v>0</v>
      </c>
      <c r="K215" s="164">
        <f t="shared" si="42"/>
        <v>0</v>
      </c>
      <c r="L215" s="164">
        <f t="shared" si="42"/>
        <v>0</v>
      </c>
      <c r="M215" s="164">
        <f t="shared" si="42"/>
        <v>0</v>
      </c>
      <c r="N215" s="166">
        <f t="shared" si="42"/>
        <v>0</v>
      </c>
      <c r="O215" s="12"/>
      <c r="P215" s="138">
        <f>SUM(P216:P217)</f>
        <v>0</v>
      </c>
      <c r="Q215" s="11"/>
      <c r="R215" s="117"/>
      <c r="S215" s="1"/>
    </row>
    <row r="216" spans="1:22" x14ac:dyDescent="0.25">
      <c r="A216" s="192" t="s">
        <v>200</v>
      </c>
      <c r="B216" s="206" t="s">
        <v>333</v>
      </c>
      <c r="C216" s="3"/>
      <c r="D216" s="160">
        <f t="shared" si="38"/>
        <v>0</v>
      </c>
      <c r="E216" s="11"/>
      <c r="F216" s="199"/>
      <c r="G216" s="199"/>
      <c r="H216" s="199">
        <v>10</v>
      </c>
      <c r="I216" s="199"/>
      <c r="J216" s="199"/>
      <c r="K216" s="199"/>
      <c r="L216" s="199"/>
      <c r="M216" s="199"/>
      <c r="N216" s="200"/>
      <c r="O216" s="12"/>
      <c r="P216" s="174"/>
      <c r="Q216" s="11"/>
      <c r="R216" s="43"/>
      <c r="S216" s="1"/>
    </row>
    <row r="217" spans="1:22" s="21" customFormat="1" x14ac:dyDescent="0.25">
      <c r="A217" s="192" t="s">
        <v>201</v>
      </c>
      <c r="B217" s="177"/>
      <c r="C217" s="3"/>
      <c r="D217" s="160">
        <f t="shared" si="38"/>
        <v>0</v>
      </c>
      <c r="E217" s="11"/>
      <c r="F217" s="41"/>
      <c r="G217" s="41"/>
      <c r="H217" s="41"/>
      <c r="I217" s="41"/>
      <c r="J217" s="41"/>
      <c r="K217" s="41"/>
      <c r="L217" s="41"/>
      <c r="M217" s="41"/>
      <c r="N217" s="152"/>
      <c r="O217" s="12"/>
      <c r="P217" s="174"/>
      <c r="Q217" s="11"/>
      <c r="R217" s="43"/>
      <c r="S217" s="1"/>
    </row>
    <row r="218" spans="1:22" ht="15.75" x14ac:dyDescent="0.25">
      <c r="A218" s="112" t="s">
        <v>82</v>
      </c>
      <c r="B218" s="171" t="s">
        <v>331</v>
      </c>
      <c r="C218" s="3"/>
      <c r="D218" s="138">
        <f>SUM(D219:D220)</f>
        <v>0</v>
      </c>
      <c r="E218" s="11"/>
      <c r="F218" s="164">
        <f>SUM(F219:F220)</f>
        <v>0</v>
      </c>
      <c r="G218" s="164">
        <f>SUM(G219:G220)</f>
        <v>0</v>
      </c>
      <c r="H218" s="164">
        <f t="shared" ref="H218:N218" si="43">SUM(H219:H220)</f>
        <v>10</v>
      </c>
      <c r="I218" s="164">
        <f t="shared" si="43"/>
        <v>0</v>
      </c>
      <c r="J218" s="164">
        <f t="shared" si="43"/>
        <v>0</v>
      </c>
      <c r="K218" s="164">
        <f t="shared" si="43"/>
        <v>0</v>
      </c>
      <c r="L218" s="164">
        <f t="shared" si="43"/>
        <v>0</v>
      </c>
      <c r="M218" s="164">
        <f t="shared" si="43"/>
        <v>0</v>
      </c>
      <c r="N218" s="166">
        <f t="shared" si="43"/>
        <v>0</v>
      </c>
      <c r="O218" s="12"/>
      <c r="P218" s="138">
        <f>SUM(P219:P220)</f>
        <v>0</v>
      </c>
      <c r="Q218" s="11"/>
      <c r="R218" s="117"/>
      <c r="S218" s="1"/>
      <c r="V218" s="21"/>
    </row>
    <row r="219" spans="1:22" x14ac:dyDescent="0.25">
      <c r="A219" s="192" t="s">
        <v>202</v>
      </c>
      <c r="B219" s="206" t="s">
        <v>332</v>
      </c>
      <c r="C219" s="3"/>
      <c r="D219" s="160">
        <f t="shared" si="38"/>
        <v>0</v>
      </c>
      <c r="E219" s="11"/>
      <c r="F219" s="199"/>
      <c r="G219" s="199"/>
      <c r="H219" s="199">
        <v>10</v>
      </c>
      <c r="I219" s="199"/>
      <c r="J219" s="199"/>
      <c r="K219" s="199"/>
      <c r="L219" s="199"/>
      <c r="M219" s="199"/>
      <c r="N219" s="200"/>
      <c r="O219" s="12"/>
      <c r="P219" s="174"/>
      <c r="Q219" s="11"/>
      <c r="R219" s="43"/>
      <c r="S219" s="1"/>
      <c r="V219" s="21"/>
    </row>
    <row r="220" spans="1:22" s="21" customFormat="1" ht="15.75" thickBot="1" x14ac:dyDescent="0.3">
      <c r="A220" s="192" t="s">
        <v>203</v>
      </c>
      <c r="B220" s="177"/>
      <c r="C220" s="3"/>
      <c r="D220" s="227">
        <f t="shared" si="38"/>
        <v>0</v>
      </c>
      <c r="E220" s="14"/>
      <c r="F220" s="42"/>
      <c r="G220" s="42"/>
      <c r="H220" s="42"/>
      <c r="I220" s="42"/>
      <c r="J220" s="42"/>
      <c r="K220" s="42"/>
      <c r="L220" s="42"/>
      <c r="M220" s="42"/>
      <c r="N220" s="153"/>
      <c r="O220" s="12"/>
      <c r="P220" s="174"/>
      <c r="Q220" s="11"/>
      <c r="R220" s="43"/>
      <c r="S220" s="1"/>
    </row>
    <row r="221" spans="1:22" s="21" customFormat="1" ht="15.75" thickBot="1" x14ac:dyDescent="0.3">
      <c r="A221" s="17"/>
      <c r="B221" s="19"/>
      <c r="C221" s="20"/>
      <c r="D221" s="228"/>
      <c r="E221" s="13"/>
      <c r="F221" s="13"/>
      <c r="G221" s="13"/>
      <c r="H221" s="13"/>
      <c r="I221" s="13"/>
      <c r="J221" s="13"/>
      <c r="K221" s="13"/>
      <c r="L221" s="13"/>
      <c r="M221" s="13"/>
      <c r="N221" s="229"/>
      <c r="O221" s="11"/>
      <c r="P221" s="137"/>
      <c r="Q221" s="11"/>
      <c r="R221" s="20"/>
      <c r="S221" s="1"/>
    </row>
    <row r="222" spans="1:22" s="15" customFormat="1" x14ac:dyDescent="0.25">
      <c r="A222" s="183" t="s">
        <v>76</v>
      </c>
      <c r="B222" s="182" t="s">
        <v>45</v>
      </c>
      <c r="C222" s="158"/>
      <c r="D222" s="161">
        <f>SUM(D223:D232)</f>
        <v>0</v>
      </c>
      <c r="E222" s="13"/>
      <c r="F222" s="168">
        <f>SUM(F223:F232)</f>
        <v>0</v>
      </c>
      <c r="G222" s="34">
        <f t="shared" ref="G222:N222" si="44">SUM(G223:G232)</f>
        <v>0</v>
      </c>
      <c r="H222" s="168">
        <f t="shared" si="44"/>
        <v>0</v>
      </c>
      <c r="I222" s="34">
        <f t="shared" si="44"/>
        <v>0</v>
      </c>
      <c r="J222" s="168">
        <f t="shared" si="44"/>
        <v>0</v>
      </c>
      <c r="K222" s="34">
        <f t="shared" si="44"/>
        <v>0</v>
      </c>
      <c r="L222" s="168">
        <f t="shared" si="44"/>
        <v>0</v>
      </c>
      <c r="M222" s="34">
        <f t="shared" si="44"/>
        <v>0</v>
      </c>
      <c r="N222" s="169">
        <f t="shared" si="44"/>
        <v>0</v>
      </c>
      <c r="O222" s="12"/>
      <c r="P222" s="159">
        <f>SUM(P223:P232)</f>
        <v>0</v>
      </c>
      <c r="Q222" s="13"/>
      <c r="R222" s="31"/>
      <c r="S222" s="1"/>
    </row>
    <row r="223" spans="1:22" x14ac:dyDescent="0.25">
      <c r="A223" s="192" t="s">
        <v>204</v>
      </c>
      <c r="B223" s="176"/>
      <c r="C223" s="3"/>
      <c r="D223" s="160">
        <f t="shared" ref="D223:D232" si="45">F223*$F$15+G223*$G$15+H223*$H$15+I223*$I$15+J223*$J$15+K223*$K$15+L223*$L$15+M223*$M$15+N223*$N$15</f>
        <v>0</v>
      </c>
      <c r="E223" s="11"/>
      <c r="F223" s="170"/>
      <c r="G223" s="41"/>
      <c r="H223" s="170"/>
      <c r="I223" s="41"/>
      <c r="J223" s="170"/>
      <c r="K223" s="41"/>
      <c r="L223" s="170"/>
      <c r="M223" s="41"/>
      <c r="N223" s="230"/>
      <c r="O223" s="12"/>
      <c r="P223" s="174"/>
      <c r="Q223" s="11"/>
      <c r="R223" s="43"/>
      <c r="S223" s="1"/>
    </row>
    <row r="224" spans="1:22" s="21" customFormat="1" x14ac:dyDescent="0.25">
      <c r="A224" s="192" t="s">
        <v>205</v>
      </c>
      <c r="B224" s="177"/>
      <c r="C224" s="3"/>
      <c r="D224" s="160">
        <f t="shared" si="45"/>
        <v>0</v>
      </c>
      <c r="E224" s="11"/>
      <c r="F224" s="41"/>
      <c r="G224" s="41"/>
      <c r="H224" s="41"/>
      <c r="I224" s="41"/>
      <c r="J224" s="41"/>
      <c r="K224" s="41"/>
      <c r="L224" s="41"/>
      <c r="M224" s="41"/>
      <c r="N224" s="152"/>
      <c r="O224" s="12"/>
      <c r="P224" s="174"/>
      <c r="Q224" s="11"/>
      <c r="R224" s="43"/>
      <c r="S224" s="1"/>
    </row>
    <row r="225" spans="1:19" s="21" customFormat="1" x14ac:dyDescent="0.25">
      <c r="A225" s="192" t="s">
        <v>206</v>
      </c>
      <c r="B225" s="177"/>
      <c r="C225" s="3"/>
      <c r="D225" s="160">
        <f t="shared" si="45"/>
        <v>0</v>
      </c>
      <c r="E225" s="11"/>
      <c r="F225" s="41"/>
      <c r="G225" s="41"/>
      <c r="H225" s="41"/>
      <c r="I225" s="41"/>
      <c r="J225" s="41"/>
      <c r="K225" s="41"/>
      <c r="L225" s="41"/>
      <c r="M225" s="41"/>
      <c r="N225" s="152"/>
      <c r="O225" s="12"/>
      <c r="P225" s="174"/>
      <c r="Q225" s="11"/>
      <c r="R225" s="43"/>
      <c r="S225" s="1"/>
    </row>
    <row r="226" spans="1:19" s="21" customFormat="1" x14ac:dyDescent="0.25">
      <c r="A226" s="192" t="s">
        <v>207</v>
      </c>
      <c r="B226" s="177"/>
      <c r="C226" s="3"/>
      <c r="D226" s="160">
        <f t="shared" si="45"/>
        <v>0</v>
      </c>
      <c r="E226" s="11"/>
      <c r="F226" s="41"/>
      <c r="G226" s="41"/>
      <c r="H226" s="41"/>
      <c r="I226" s="41"/>
      <c r="J226" s="41"/>
      <c r="K226" s="41"/>
      <c r="L226" s="41"/>
      <c r="M226" s="41"/>
      <c r="N226" s="152"/>
      <c r="O226" s="12"/>
      <c r="P226" s="174"/>
      <c r="Q226" s="11"/>
      <c r="R226" s="43"/>
      <c r="S226" s="1"/>
    </row>
    <row r="227" spans="1:19" x14ac:dyDescent="0.25">
      <c r="A227" s="192" t="s">
        <v>208</v>
      </c>
      <c r="B227" s="177"/>
      <c r="C227" s="3"/>
      <c r="D227" s="160">
        <f t="shared" si="45"/>
        <v>0</v>
      </c>
      <c r="E227" s="11"/>
      <c r="F227" s="41"/>
      <c r="G227" s="41"/>
      <c r="H227" s="41"/>
      <c r="I227" s="41"/>
      <c r="J227" s="41"/>
      <c r="K227" s="41"/>
      <c r="L227" s="41"/>
      <c r="M227" s="41"/>
      <c r="N227" s="152"/>
      <c r="O227" s="12"/>
      <c r="P227" s="174"/>
      <c r="Q227" s="11"/>
      <c r="R227" s="43"/>
      <c r="S227" s="1"/>
    </row>
    <row r="228" spans="1:19" x14ac:dyDescent="0.25">
      <c r="A228" s="192" t="s">
        <v>209</v>
      </c>
      <c r="B228" s="176"/>
      <c r="C228" s="3"/>
      <c r="D228" s="160">
        <f t="shared" si="45"/>
        <v>0</v>
      </c>
      <c r="E228" s="11"/>
      <c r="F228" s="41"/>
      <c r="G228" s="41"/>
      <c r="H228" s="41"/>
      <c r="I228" s="41"/>
      <c r="J228" s="41"/>
      <c r="K228" s="41"/>
      <c r="L228" s="41"/>
      <c r="M228" s="41"/>
      <c r="N228" s="152"/>
      <c r="O228" s="12"/>
      <c r="P228" s="174"/>
      <c r="Q228" s="11"/>
      <c r="R228" s="43"/>
      <c r="S228" s="1"/>
    </row>
    <row r="229" spans="1:19" s="21" customFormat="1" x14ac:dyDescent="0.25">
      <c r="A229" s="192" t="s">
        <v>210</v>
      </c>
      <c r="B229" s="177"/>
      <c r="C229" s="3"/>
      <c r="D229" s="160">
        <f t="shared" si="45"/>
        <v>0</v>
      </c>
      <c r="E229" s="11"/>
      <c r="F229" s="41"/>
      <c r="G229" s="41"/>
      <c r="H229" s="41"/>
      <c r="I229" s="41"/>
      <c r="J229" s="41"/>
      <c r="K229" s="41"/>
      <c r="L229" s="41"/>
      <c r="M229" s="41"/>
      <c r="N229" s="152"/>
      <c r="O229" s="12"/>
      <c r="P229" s="174"/>
      <c r="Q229" s="11"/>
      <c r="R229" s="43"/>
      <c r="S229" s="1"/>
    </row>
    <row r="230" spans="1:19" s="21" customFormat="1" x14ac:dyDescent="0.25">
      <c r="A230" s="192" t="s">
        <v>211</v>
      </c>
      <c r="B230" s="177"/>
      <c r="C230" s="3"/>
      <c r="D230" s="160">
        <f t="shared" si="45"/>
        <v>0</v>
      </c>
      <c r="E230" s="11"/>
      <c r="F230" s="41"/>
      <c r="G230" s="41"/>
      <c r="H230" s="41"/>
      <c r="I230" s="41"/>
      <c r="J230" s="41"/>
      <c r="K230" s="41"/>
      <c r="L230" s="41"/>
      <c r="M230" s="41"/>
      <c r="N230" s="152"/>
      <c r="O230" s="12"/>
      <c r="P230" s="174"/>
      <c r="Q230" s="11"/>
      <c r="R230" s="43"/>
      <c r="S230" s="1"/>
    </row>
    <row r="231" spans="1:19" s="21" customFormat="1" x14ac:dyDescent="0.25">
      <c r="A231" s="192" t="s">
        <v>212</v>
      </c>
      <c r="B231" s="177"/>
      <c r="C231" s="3"/>
      <c r="D231" s="160">
        <f t="shared" si="45"/>
        <v>0</v>
      </c>
      <c r="E231" s="11"/>
      <c r="F231" s="41"/>
      <c r="G231" s="41"/>
      <c r="H231" s="41"/>
      <c r="I231" s="41"/>
      <c r="J231" s="41"/>
      <c r="K231" s="41"/>
      <c r="L231" s="41"/>
      <c r="M231" s="41"/>
      <c r="N231" s="152"/>
      <c r="O231" s="12"/>
      <c r="P231" s="174"/>
      <c r="Q231" s="11"/>
      <c r="R231" s="43"/>
      <c r="S231" s="1"/>
    </row>
    <row r="232" spans="1:19" s="21" customFormat="1" ht="15.75" thickBot="1" x14ac:dyDescent="0.3">
      <c r="A232" s="194" t="s">
        <v>213</v>
      </c>
      <c r="B232" s="178"/>
      <c r="C232" s="3"/>
      <c r="D232" s="136">
        <f t="shared" si="45"/>
        <v>0</v>
      </c>
      <c r="E232" s="14"/>
      <c r="F232" s="42"/>
      <c r="G232" s="42"/>
      <c r="H232" s="42"/>
      <c r="I232" s="42"/>
      <c r="J232" s="42"/>
      <c r="K232" s="42"/>
      <c r="L232" s="42"/>
      <c r="M232" s="42"/>
      <c r="N232" s="153"/>
      <c r="O232" s="12"/>
      <c r="P232" s="173"/>
      <c r="Q232" s="14"/>
      <c r="R232" s="44"/>
      <c r="S232" s="1"/>
    </row>
    <row r="233" spans="1:19" s="21" customFormat="1" ht="15.75" thickBot="1" x14ac:dyDescent="0.3">
      <c r="A233" s="17"/>
      <c r="B233" s="19"/>
      <c r="C233" s="20"/>
      <c r="D233" s="232"/>
      <c r="E233" s="37"/>
      <c r="F233" s="37"/>
      <c r="G233" s="37"/>
      <c r="H233" s="37"/>
      <c r="I233" s="37"/>
      <c r="J233" s="37"/>
      <c r="K233" s="37"/>
      <c r="L233" s="37"/>
      <c r="M233" s="37"/>
      <c r="N233" s="233"/>
      <c r="O233" s="11"/>
      <c r="P233" s="140"/>
      <c r="Q233" s="11"/>
      <c r="R233" s="20"/>
      <c r="S233" s="1"/>
    </row>
    <row r="234" spans="1:19" s="15" customFormat="1" x14ac:dyDescent="0.25">
      <c r="A234" s="183" t="s">
        <v>83</v>
      </c>
      <c r="B234" s="182" t="s">
        <v>336</v>
      </c>
      <c r="C234" s="158"/>
      <c r="D234" s="161">
        <f>SUM(D235:D236)</f>
        <v>0</v>
      </c>
      <c r="E234" s="13"/>
      <c r="F234" s="168">
        <f>SUM(F235:F236)</f>
        <v>0</v>
      </c>
      <c r="G234" s="34">
        <f>SUM(G235:G236)</f>
        <v>0</v>
      </c>
      <c r="H234" s="168">
        <f t="shared" ref="H234:N234" si="46">SUM(H235:H236)</f>
        <v>0</v>
      </c>
      <c r="I234" s="34">
        <f t="shared" si="46"/>
        <v>0</v>
      </c>
      <c r="J234" s="168">
        <f t="shared" si="46"/>
        <v>0</v>
      </c>
      <c r="K234" s="34">
        <f t="shared" si="46"/>
        <v>0</v>
      </c>
      <c r="L234" s="168">
        <f t="shared" si="46"/>
        <v>0</v>
      </c>
      <c r="M234" s="34">
        <f t="shared" si="46"/>
        <v>0</v>
      </c>
      <c r="N234" s="169">
        <f t="shared" si="46"/>
        <v>0</v>
      </c>
      <c r="O234" s="12"/>
      <c r="P234" s="159">
        <f>SUM(P235:P236)</f>
        <v>0</v>
      </c>
      <c r="Q234" s="13"/>
      <c r="R234" s="31"/>
      <c r="S234" s="1"/>
    </row>
    <row r="235" spans="1:19" s="21" customFormat="1" x14ac:dyDescent="0.25">
      <c r="A235" s="192" t="s">
        <v>214</v>
      </c>
      <c r="B235" s="206" t="s">
        <v>337</v>
      </c>
      <c r="C235" s="3"/>
      <c r="D235" s="160">
        <f t="shared" ref="D235:D236" si="47">F235*$F$15+G235*$G$15+H235*$H$15+I235*$I$15+J235*$J$15+K235*$K$15+L235*$L$15+M235*$M$15+N235*$N$15</f>
        <v>0</v>
      </c>
      <c r="E235" s="11"/>
      <c r="F235" s="170"/>
      <c r="G235" s="41"/>
      <c r="H235" s="170"/>
      <c r="I235" s="41"/>
      <c r="J235" s="170"/>
      <c r="K235" s="41"/>
      <c r="L235" s="170"/>
      <c r="M235" s="41"/>
      <c r="N235" s="230"/>
      <c r="O235" s="12"/>
      <c r="P235" s="174"/>
      <c r="Q235" s="11"/>
      <c r="R235" s="43"/>
      <c r="S235" s="1"/>
    </row>
    <row r="236" spans="1:19" s="21" customFormat="1" ht="15.75" thickBot="1" x14ac:dyDescent="0.3">
      <c r="A236" s="192" t="s">
        <v>215</v>
      </c>
      <c r="B236" s="206" t="s">
        <v>338</v>
      </c>
      <c r="C236" s="3"/>
      <c r="D236" s="227">
        <f t="shared" si="47"/>
        <v>0</v>
      </c>
      <c r="E236" s="14"/>
      <c r="F236" s="42"/>
      <c r="G236" s="42"/>
      <c r="H236" s="42"/>
      <c r="I236" s="42"/>
      <c r="J236" s="42"/>
      <c r="K236" s="42"/>
      <c r="L236" s="42"/>
      <c r="M236" s="42"/>
      <c r="N236" s="153"/>
      <c r="O236" s="12"/>
      <c r="P236" s="174"/>
      <c r="Q236" s="11"/>
      <c r="R236" s="43"/>
      <c r="S236" s="1"/>
    </row>
    <row r="237" spans="1:19" s="21" customFormat="1" ht="15.75" thickBot="1" x14ac:dyDescent="0.3">
      <c r="A237" s="17"/>
      <c r="B237" s="19"/>
      <c r="C237" s="20"/>
      <c r="D237" s="228"/>
      <c r="E237" s="13"/>
      <c r="F237" s="37"/>
      <c r="G237" s="13"/>
      <c r="H237" s="13"/>
      <c r="I237" s="13"/>
      <c r="J237" s="13"/>
      <c r="K237" s="13"/>
      <c r="L237" s="13"/>
      <c r="M237" s="13"/>
      <c r="N237" s="229"/>
      <c r="O237" s="11"/>
      <c r="P237" s="140"/>
      <c r="Q237" s="11"/>
      <c r="R237" s="20"/>
      <c r="S237" s="1"/>
    </row>
    <row r="238" spans="1:19" s="15" customFormat="1" x14ac:dyDescent="0.25">
      <c r="A238" s="183" t="s">
        <v>84</v>
      </c>
      <c r="B238" s="184" t="s">
        <v>241</v>
      </c>
      <c r="C238" s="158"/>
      <c r="D238" s="161">
        <f>SUM(D239:D248)</f>
        <v>0</v>
      </c>
      <c r="E238" s="13"/>
      <c r="F238" s="34">
        <f>SUM(F239:F248)</f>
        <v>0</v>
      </c>
      <c r="G238" s="168">
        <f t="shared" ref="G238:N238" si="48">SUM(G239:G248)</f>
        <v>0</v>
      </c>
      <c r="H238" s="168">
        <f t="shared" si="48"/>
        <v>0</v>
      </c>
      <c r="I238" s="168">
        <f t="shared" si="48"/>
        <v>0</v>
      </c>
      <c r="J238" s="168">
        <f t="shared" si="48"/>
        <v>0</v>
      </c>
      <c r="K238" s="168">
        <f t="shared" si="48"/>
        <v>0</v>
      </c>
      <c r="L238" s="168">
        <f t="shared" si="48"/>
        <v>0</v>
      </c>
      <c r="M238" s="168">
        <f t="shared" si="48"/>
        <v>0</v>
      </c>
      <c r="N238" s="169">
        <f t="shared" si="48"/>
        <v>0</v>
      </c>
      <c r="O238" s="12"/>
      <c r="P238" s="159">
        <f>SUM(P239:P248)</f>
        <v>0</v>
      </c>
      <c r="Q238" s="13"/>
      <c r="R238" s="31"/>
      <c r="S238" s="1"/>
    </row>
    <row r="239" spans="1:19" s="21" customFormat="1" x14ac:dyDescent="0.25">
      <c r="A239" s="192" t="s">
        <v>216</v>
      </c>
      <c r="B239" s="176"/>
      <c r="C239" s="3"/>
      <c r="D239" s="160">
        <f t="shared" ref="D239:D248" si="49">F239*$F$15+G239*$G$15+H239*$H$15+I239*$I$15+J239*$J$15+K239*$K$15+L239*$L$15+M239*$M$15+N239*$N$15</f>
        <v>0</v>
      </c>
      <c r="E239" s="11"/>
      <c r="F239" s="41"/>
      <c r="G239" s="170"/>
      <c r="H239" s="170"/>
      <c r="I239" s="170"/>
      <c r="J239" s="170"/>
      <c r="K239" s="170"/>
      <c r="L239" s="170"/>
      <c r="M239" s="170"/>
      <c r="N239" s="230"/>
      <c r="O239" s="12"/>
      <c r="P239" s="174"/>
      <c r="Q239" s="11"/>
      <c r="R239" s="43"/>
      <c r="S239" s="1"/>
    </row>
    <row r="240" spans="1:19" s="21" customFormat="1" x14ac:dyDescent="0.25">
      <c r="A240" s="192" t="s">
        <v>217</v>
      </c>
      <c r="B240" s="177"/>
      <c r="C240" s="3"/>
      <c r="D240" s="160">
        <f t="shared" si="49"/>
        <v>0</v>
      </c>
      <c r="E240" s="11"/>
      <c r="F240" s="41"/>
      <c r="G240" s="41"/>
      <c r="H240" s="41"/>
      <c r="I240" s="41"/>
      <c r="J240" s="41"/>
      <c r="K240" s="41"/>
      <c r="L240" s="41"/>
      <c r="M240" s="41"/>
      <c r="N240" s="152"/>
      <c r="O240" s="12"/>
      <c r="P240" s="174"/>
      <c r="Q240" s="11"/>
      <c r="R240" s="43"/>
      <c r="S240" s="1"/>
    </row>
    <row r="241" spans="1:19" s="21" customFormat="1" x14ac:dyDescent="0.25">
      <c r="A241" s="192" t="s">
        <v>218</v>
      </c>
      <c r="B241" s="177"/>
      <c r="C241" s="3"/>
      <c r="D241" s="160">
        <f t="shared" si="49"/>
        <v>0</v>
      </c>
      <c r="E241" s="11"/>
      <c r="F241" s="41"/>
      <c r="G241" s="41"/>
      <c r="H241" s="41"/>
      <c r="I241" s="41"/>
      <c r="J241" s="41"/>
      <c r="K241" s="41"/>
      <c r="L241" s="41"/>
      <c r="M241" s="41"/>
      <c r="N241" s="152"/>
      <c r="O241" s="12"/>
      <c r="P241" s="174"/>
      <c r="Q241" s="11"/>
      <c r="R241" s="43"/>
      <c r="S241" s="1"/>
    </row>
    <row r="242" spans="1:19" s="21" customFormat="1" x14ac:dyDescent="0.25">
      <c r="A242" s="192" t="s">
        <v>219</v>
      </c>
      <c r="B242" s="177"/>
      <c r="C242" s="3"/>
      <c r="D242" s="160">
        <f t="shared" si="49"/>
        <v>0</v>
      </c>
      <c r="E242" s="11"/>
      <c r="F242" s="41"/>
      <c r="G242" s="41"/>
      <c r="H242" s="41"/>
      <c r="I242" s="41"/>
      <c r="J242" s="41"/>
      <c r="K242" s="41"/>
      <c r="L242" s="41"/>
      <c r="M242" s="41"/>
      <c r="N242" s="152"/>
      <c r="O242" s="12"/>
      <c r="P242" s="174"/>
      <c r="Q242" s="11"/>
      <c r="R242" s="43"/>
      <c r="S242" s="1"/>
    </row>
    <row r="243" spans="1:19" s="21" customFormat="1" x14ac:dyDescent="0.25">
      <c r="A243" s="192" t="s">
        <v>220</v>
      </c>
      <c r="B243" s="177"/>
      <c r="C243" s="3"/>
      <c r="D243" s="160">
        <f t="shared" si="49"/>
        <v>0</v>
      </c>
      <c r="E243" s="11"/>
      <c r="F243" s="41"/>
      <c r="G243" s="41"/>
      <c r="H243" s="41"/>
      <c r="I243" s="41"/>
      <c r="J243" s="41"/>
      <c r="K243" s="41"/>
      <c r="L243" s="41"/>
      <c r="M243" s="41"/>
      <c r="N243" s="152"/>
      <c r="O243" s="12"/>
      <c r="P243" s="174"/>
      <c r="Q243" s="11"/>
      <c r="R243" s="43"/>
      <c r="S243" s="1"/>
    </row>
    <row r="244" spans="1:19" s="21" customFormat="1" x14ac:dyDescent="0.25">
      <c r="A244" s="192" t="s">
        <v>221</v>
      </c>
      <c r="B244" s="176"/>
      <c r="C244" s="3"/>
      <c r="D244" s="160">
        <f t="shared" si="49"/>
        <v>0</v>
      </c>
      <c r="E244" s="11"/>
      <c r="F244" s="41"/>
      <c r="G244" s="41"/>
      <c r="H244" s="41"/>
      <c r="I244" s="41"/>
      <c r="J244" s="41"/>
      <c r="K244" s="41"/>
      <c r="L244" s="41"/>
      <c r="M244" s="41"/>
      <c r="N244" s="152"/>
      <c r="O244" s="12"/>
      <c r="P244" s="174"/>
      <c r="Q244" s="11"/>
      <c r="R244" s="43"/>
      <c r="S244" s="1"/>
    </row>
    <row r="245" spans="1:19" s="21" customFormat="1" x14ac:dyDescent="0.25">
      <c r="A245" s="192" t="s">
        <v>222</v>
      </c>
      <c r="B245" s="177"/>
      <c r="C245" s="3"/>
      <c r="D245" s="160">
        <f t="shared" si="49"/>
        <v>0</v>
      </c>
      <c r="E245" s="11"/>
      <c r="F245" s="41"/>
      <c r="G245" s="41"/>
      <c r="H245" s="41"/>
      <c r="I245" s="41"/>
      <c r="J245" s="41"/>
      <c r="K245" s="41"/>
      <c r="L245" s="41"/>
      <c r="M245" s="41"/>
      <c r="N245" s="152"/>
      <c r="O245" s="12"/>
      <c r="P245" s="174"/>
      <c r="Q245" s="11"/>
      <c r="R245" s="43"/>
      <c r="S245" s="1"/>
    </row>
    <row r="246" spans="1:19" s="21" customFormat="1" x14ac:dyDescent="0.25">
      <c r="A246" s="192" t="s">
        <v>223</v>
      </c>
      <c r="B246" s="177"/>
      <c r="C246" s="3"/>
      <c r="D246" s="160">
        <f t="shared" si="49"/>
        <v>0</v>
      </c>
      <c r="E246" s="11"/>
      <c r="F246" s="41"/>
      <c r="G246" s="41"/>
      <c r="H246" s="41"/>
      <c r="I246" s="41"/>
      <c r="J246" s="41"/>
      <c r="K246" s="41"/>
      <c r="L246" s="41"/>
      <c r="M246" s="41"/>
      <c r="N246" s="152"/>
      <c r="O246" s="12"/>
      <c r="P246" s="174"/>
      <c r="Q246" s="11"/>
      <c r="R246" s="43"/>
      <c r="S246" s="1"/>
    </row>
    <row r="247" spans="1:19" s="21" customFormat="1" x14ac:dyDescent="0.25">
      <c r="A247" s="192" t="s">
        <v>224</v>
      </c>
      <c r="B247" s="177"/>
      <c r="C247" s="3"/>
      <c r="D247" s="160">
        <f t="shared" si="49"/>
        <v>0</v>
      </c>
      <c r="E247" s="11"/>
      <c r="F247" s="41"/>
      <c r="G247" s="41"/>
      <c r="H247" s="41"/>
      <c r="I247" s="41"/>
      <c r="J247" s="41"/>
      <c r="K247" s="41"/>
      <c r="L247" s="41"/>
      <c r="M247" s="41"/>
      <c r="N247" s="152"/>
      <c r="O247" s="12"/>
      <c r="P247" s="174"/>
      <c r="Q247" s="11"/>
      <c r="R247" s="43"/>
      <c r="S247" s="1"/>
    </row>
    <row r="248" spans="1:19" s="21" customFormat="1" ht="15.75" thickBot="1" x14ac:dyDescent="0.3">
      <c r="A248" s="194" t="s">
        <v>225</v>
      </c>
      <c r="B248" s="178"/>
      <c r="C248" s="158"/>
      <c r="D248" s="227">
        <f t="shared" si="49"/>
        <v>0</v>
      </c>
      <c r="E248" s="14"/>
      <c r="F248" s="42"/>
      <c r="G248" s="42"/>
      <c r="H248" s="42"/>
      <c r="I248" s="42"/>
      <c r="J248" s="42"/>
      <c r="K248" s="42"/>
      <c r="L248" s="42"/>
      <c r="M248" s="42"/>
      <c r="N248" s="153"/>
      <c r="O248" s="12"/>
      <c r="P248" s="173"/>
      <c r="Q248" s="14"/>
      <c r="R248" s="44"/>
      <c r="S248" s="1"/>
    </row>
    <row r="249" spans="1:19" s="21" customFormat="1" ht="15.75" thickBot="1" x14ac:dyDescent="0.3">
      <c r="A249" s="17"/>
      <c r="B249" s="19"/>
      <c r="C249" s="20"/>
      <c r="D249" s="228"/>
      <c r="E249" s="13"/>
      <c r="F249" s="37"/>
      <c r="G249" s="13"/>
      <c r="H249" s="13"/>
      <c r="I249" s="13"/>
      <c r="J249" s="13"/>
      <c r="K249" s="13"/>
      <c r="L249" s="13"/>
      <c r="M249" s="13"/>
      <c r="N249" s="229"/>
      <c r="O249" s="11"/>
      <c r="P249" s="140"/>
      <c r="Q249" s="11"/>
      <c r="R249" s="20"/>
      <c r="S249" s="1"/>
    </row>
    <row r="250" spans="1:19" s="15" customFormat="1" x14ac:dyDescent="0.25">
      <c r="A250" s="183" t="s">
        <v>85</v>
      </c>
      <c r="B250" s="182" t="s">
        <v>340</v>
      </c>
      <c r="C250" s="3"/>
      <c r="D250" s="161">
        <f>SUM(D251:D260)</f>
        <v>0</v>
      </c>
      <c r="E250" s="13"/>
      <c r="F250" s="34">
        <f>SUM(F251:F260)</f>
        <v>0</v>
      </c>
      <c r="G250" s="34">
        <f t="shared" ref="G250:H250" si="50">SUM(G251:G260)</f>
        <v>0</v>
      </c>
      <c r="H250" s="34">
        <f t="shared" si="50"/>
        <v>0</v>
      </c>
      <c r="I250" s="34">
        <f t="shared" ref="I250:N250" si="51">SUM(I251:I260)</f>
        <v>0</v>
      </c>
      <c r="J250" s="34">
        <f t="shared" si="51"/>
        <v>0</v>
      </c>
      <c r="K250" s="34">
        <f t="shared" si="51"/>
        <v>0</v>
      </c>
      <c r="L250" s="34">
        <f t="shared" si="51"/>
        <v>0</v>
      </c>
      <c r="M250" s="34">
        <f t="shared" si="51"/>
        <v>0</v>
      </c>
      <c r="N250" s="157">
        <f t="shared" si="51"/>
        <v>0</v>
      </c>
      <c r="O250" s="12"/>
      <c r="P250" s="159">
        <f>SUM(P251:P260)</f>
        <v>0</v>
      </c>
      <c r="Q250" s="13"/>
      <c r="R250" s="31"/>
      <c r="S250" s="1"/>
    </row>
    <row r="251" spans="1:19" x14ac:dyDescent="0.25">
      <c r="A251" s="192" t="s">
        <v>226</v>
      </c>
      <c r="B251" s="176"/>
      <c r="C251" s="3"/>
      <c r="D251" s="160">
        <f t="shared" ref="D251:D260" si="52">F251*$F$15+G251*$G$15+H251*$H$15+I251*$I$15+J251*$J$15+K251*$K$15+L251*$L$15+M251*$M$15+N251*$N$15</f>
        <v>0</v>
      </c>
      <c r="E251" s="11"/>
      <c r="F251" s="41"/>
      <c r="G251" s="41"/>
      <c r="H251" s="41"/>
      <c r="I251" s="41"/>
      <c r="J251" s="41"/>
      <c r="K251" s="41"/>
      <c r="L251" s="41"/>
      <c r="M251" s="41"/>
      <c r="N251" s="152"/>
      <c r="O251" s="12"/>
      <c r="P251" s="174"/>
      <c r="Q251" s="11"/>
      <c r="R251" s="43"/>
      <c r="S251" s="1"/>
    </row>
    <row r="252" spans="1:19" x14ac:dyDescent="0.25">
      <c r="A252" s="192" t="s">
        <v>227</v>
      </c>
      <c r="B252" s="177"/>
      <c r="C252" s="3"/>
      <c r="D252" s="160">
        <f t="shared" si="52"/>
        <v>0</v>
      </c>
      <c r="E252" s="11"/>
      <c r="F252" s="41"/>
      <c r="G252" s="41"/>
      <c r="H252" s="41"/>
      <c r="I252" s="41"/>
      <c r="J252" s="41"/>
      <c r="K252" s="41"/>
      <c r="L252" s="41"/>
      <c r="M252" s="41"/>
      <c r="N252" s="152"/>
      <c r="O252" s="12"/>
      <c r="P252" s="174"/>
      <c r="Q252" s="11"/>
      <c r="R252" s="43"/>
      <c r="S252" s="1"/>
    </row>
    <row r="253" spans="1:19" x14ac:dyDescent="0.25">
      <c r="A253" s="192" t="s">
        <v>228</v>
      </c>
      <c r="B253" s="177"/>
      <c r="C253" s="3"/>
      <c r="D253" s="160">
        <f t="shared" si="52"/>
        <v>0</v>
      </c>
      <c r="E253" s="11"/>
      <c r="F253" s="41"/>
      <c r="G253" s="41"/>
      <c r="H253" s="41"/>
      <c r="I253" s="41"/>
      <c r="J253" s="41"/>
      <c r="K253" s="41"/>
      <c r="L253" s="41"/>
      <c r="M253" s="41"/>
      <c r="N253" s="152"/>
      <c r="O253" s="12"/>
      <c r="P253" s="174"/>
      <c r="Q253" s="11"/>
      <c r="R253" s="43"/>
      <c r="S253" s="1"/>
    </row>
    <row r="254" spans="1:19" s="21" customFormat="1" x14ac:dyDescent="0.25">
      <c r="A254" s="192" t="s">
        <v>229</v>
      </c>
      <c r="B254" s="177"/>
      <c r="C254" s="3"/>
      <c r="D254" s="160">
        <f t="shared" si="52"/>
        <v>0</v>
      </c>
      <c r="E254" s="11"/>
      <c r="F254" s="41"/>
      <c r="G254" s="41"/>
      <c r="H254" s="41"/>
      <c r="I254" s="41"/>
      <c r="J254" s="41"/>
      <c r="K254" s="41"/>
      <c r="L254" s="41"/>
      <c r="M254" s="41"/>
      <c r="N254" s="152"/>
      <c r="O254" s="12"/>
      <c r="P254" s="174"/>
      <c r="Q254" s="11"/>
      <c r="R254" s="43"/>
      <c r="S254" s="1"/>
    </row>
    <row r="255" spans="1:19" s="21" customFormat="1" x14ac:dyDescent="0.25">
      <c r="A255" s="192" t="s">
        <v>230</v>
      </c>
      <c r="B255" s="177"/>
      <c r="C255" s="3"/>
      <c r="D255" s="160">
        <f t="shared" si="52"/>
        <v>0</v>
      </c>
      <c r="E255" s="11"/>
      <c r="F255" s="41"/>
      <c r="G255" s="41"/>
      <c r="H255" s="41"/>
      <c r="I255" s="41"/>
      <c r="J255" s="41"/>
      <c r="K255" s="41"/>
      <c r="L255" s="41"/>
      <c r="M255" s="41"/>
      <c r="N255" s="152"/>
      <c r="O255" s="12"/>
      <c r="P255" s="174"/>
      <c r="Q255" s="11"/>
      <c r="R255" s="43"/>
      <c r="S255" s="1"/>
    </row>
    <row r="256" spans="1:19" s="21" customFormat="1" x14ac:dyDescent="0.25">
      <c r="A256" s="192" t="s">
        <v>231</v>
      </c>
      <c r="B256" s="176"/>
      <c r="C256" s="3"/>
      <c r="D256" s="160">
        <f t="shared" si="52"/>
        <v>0</v>
      </c>
      <c r="E256" s="11"/>
      <c r="F256" s="41"/>
      <c r="G256" s="41"/>
      <c r="H256" s="41"/>
      <c r="I256" s="41"/>
      <c r="J256" s="41"/>
      <c r="K256" s="41"/>
      <c r="L256" s="41"/>
      <c r="M256" s="41"/>
      <c r="N256" s="152"/>
      <c r="O256" s="12"/>
      <c r="P256" s="174"/>
      <c r="Q256" s="11"/>
      <c r="R256" s="43"/>
      <c r="S256" s="1"/>
    </row>
    <row r="257" spans="1:19" s="21" customFormat="1" x14ac:dyDescent="0.25">
      <c r="A257" s="192" t="s">
        <v>232</v>
      </c>
      <c r="B257" s="177"/>
      <c r="C257" s="3"/>
      <c r="D257" s="160">
        <f t="shared" si="52"/>
        <v>0</v>
      </c>
      <c r="E257" s="11"/>
      <c r="F257" s="41"/>
      <c r="G257" s="41"/>
      <c r="H257" s="41"/>
      <c r="I257" s="41"/>
      <c r="J257" s="41"/>
      <c r="K257" s="41"/>
      <c r="L257" s="41"/>
      <c r="M257" s="41"/>
      <c r="N257" s="152"/>
      <c r="O257" s="12"/>
      <c r="P257" s="174"/>
      <c r="Q257" s="11"/>
      <c r="R257" s="43"/>
      <c r="S257" s="1"/>
    </row>
    <row r="258" spans="1:19" s="21" customFormat="1" x14ac:dyDescent="0.25">
      <c r="A258" s="192" t="s">
        <v>233</v>
      </c>
      <c r="B258" s="177"/>
      <c r="C258" s="3"/>
      <c r="D258" s="160">
        <f t="shared" si="52"/>
        <v>0</v>
      </c>
      <c r="E258" s="11"/>
      <c r="F258" s="41"/>
      <c r="G258" s="41"/>
      <c r="H258" s="41"/>
      <c r="I258" s="41"/>
      <c r="J258" s="41"/>
      <c r="K258" s="41"/>
      <c r="L258" s="41"/>
      <c r="M258" s="41"/>
      <c r="N258" s="152"/>
      <c r="O258" s="12"/>
      <c r="P258" s="174"/>
      <c r="Q258" s="11"/>
      <c r="R258" s="43"/>
      <c r="S258" s="1"/>
    </row>
    <row r="259" spans="1:19" x14ac:dyDescent="0.25">
      <c r="A259" s="192" t="s">
        <v>234</v>
      </c>
      <c r="B259" s="177"/>
      <c r="C259" s="3"/>
      <c r="D259" s="160">
        <f t="shared" si="52"/>
        <v>0</v>
      </c>
      <c r="E259" s="11"/>
      <c r="F259" s="41"/>
      <c r="G259" s="41"/>
      <c r="H259" s="41"/>
      <c r="I259" s="41"/>
      <c r="J259" s="41"/>
      <c r="K259" s="41"/>
      <c r="L259" s="41"/>
      <c r="M259" s="41"/>
      <c r="N259" s="152"/>
      <c r="O259" s="12"/>
      <c r="P259" s="174"/>
      <c r="Q259" s="11"/>
      <c r="R259" s="43"/>
      <c r="S259" s="1"/>
    </row>
    <row r="260" spans="1:19" ht="15.75" thickBot="1" x14ac:dyDescent="0.3">
      <c r="A260" s="194" t="s">
        <v>235</v>
      </c>
      <c r="B260" s="179"/>
      <c r="C260" s="3"/>
      <c r="D260" s="227">
        <f t="shared" si="52"/>
        <v>0</v>
      </c>
      <c r="E260" s="14"/>
      <c r="F260" s="42"/>
      <c r="G260" s="42"/>
      <c r="H260" s="42"/>
      <c r="I260" s="42"/>
      <c r="J260" s="42"/>
      <c r="K260" s="42"/>
      <c r="L260" s="42"/>
      <c r="M260" s="42"/>
      <c r="N260" s="153"/>
      <c r="O260" s="12"/>
      <c r="P260" s="173"/>
      <c r="Q260" s="14"/>
      <c r="R260" s="44"/>
      <c r="S260" s="1"/>
    </row>
    <row r="261" spans="1:19" s="21" customFormat="1" ht="15.75" thickBot="1" x14ac:dyDescent="0.3">
      <c r="A261" s="7"/>
      <c r="B261" s="231"/>
      <c r="C261" s="11"/>
      <c r="D261" s="232"/>
      <c r="E261" s="37"/>
      <c r="F261" s="37"/>
      <c r="G261" s="37"/>
      <c r="H261" s="37"/>
      <c r="I261" s="37"/>
      <c r="J261" s="37"/>
      <c r="K261" s="37"/>
      <c r="L261" s="37"/>
      <c r="M261" s="37"/>
      <c r="N261" s="233"/>
      <c r="O261" s="11"/>
      <c r="P261" s="22"/>
      <c r="Q261" s="1"/>
      <c r="R261" s="1"/>
      <c r="S261" s="1"/>
    </row>
    <row r="262" spans="1:19" s="21" customFormat="1" x14ac:dyDescent="0.25">
      <c r="A262" s="183" t="s">
        <v>119</v>
      </c>
      <c r="B262" s="182" t="s">
        <v>120</v>
      </c>
      <c r="C262" s="3"/>
      <c r="D262" s="161">
        <f>SUM(D263:D265)</f>
        <v>0</v>
      </c>
      <c r="E262" s="13"/>
      <c r="F262" s="34">
        <f>SUM(F263:F265)</f>
        <v>0</v>
      </c>
      <c r="G262" s="34">
        <f>SUM(G263:G265)</f>
        <v>0</v>
      </c>
      <c r="H262" s="34">
        <f t="shared" ref="H262:N262" si="53">SUM(H263:H265)</f>
        <v>0</v>
      </c>
      <c r="I262" s="34">
        <f t="shared" si="53"/>
        <v>0</v>
      </c>
      <c r="J262" s="34">
        <f t="shared" si="53"/>
        <v>0</v>
      </c>
      <c r="K262" s="34">
        <f t="shared" si="53"/>
        <v>0</v>
      </c>
      <c r="L262" s="34">
        <f t="shared" si="53"/>
        <v>0</v>
      </c>
      <c r="M262" s="34">
        <f t="shared" si="53"/>
        <v>0</v>
      </c>
      <c r="N262" s="157">
        <f t="shared" si="53"/>
        <v>0</v>
      </c>
      <c r="O262" s="12"/>
      <c r="P262" s="159">
        <f>SUM(P263:P265)</f>
        <v>0</v>
      </c>
      <c r="Q262" s="13"/>
      <c r="R262" s="31"/>
      <c r="S262" s="1"/>
    </row>
    <row r="263" spans="1:19" s="21" customFormat="1" x14ac:dyDescent="0.25">
      <c r="A263" s="192" t="s">
        <v>236</v>
      </c>
      <c r="B263" s="206" t="s">
        <v>344</v>
      </c>
      <c r="C263" s="3"/>
      <c r="D263" s="160">
        <f t="shared" ref="D263:D265" si="54">F263*$F$15+G263*$G$15+H263*$H$15+I263*$I$15+J263*$J$15+K263*$K$15+L263*$L$15+M263*$M$15+N263*$N$15</f>
        <v>0</v>
      </c>
      <c r="E263" s="11"/>
      <c r="F263" s="41"/>
      <c r="G263" s="41"/>
      <c r="H263" s="41"/>
      <c r="I263" s="41"/>
      <c r="J263" s="41"/>
      <c r="K263" s="41"/>
      <c r="L263" s="41"/>
      <c r="M263" s="41"/>
      <c r="N263" s="152"/>
      <c r="O263" s="12"/>
      <c r="P263" s="174"/>
      <c r="Q263" s="11"/>
      <c r="R263" s="43"/>
      <c r="S263" s="1"/>
    </row>
    <row r="264" spans="1:19" s="21" customFormat="1" x14ac:dyDescent="0.25">
      <c r="A264" s="192" t="s">
        <v>237</v>
      </c>
      <c r="B264" s="206" t="s">
        <v>341</v>
      </c>
      <c r="C264" s="3"/>
      <c r="D264" s="160">
        <f t="shared" si="54"/>
        <v>0</v>
      </c>
      <c r="E264" s="11"/>
      <c r="F264" s="41"/>
      <c r="G264" s="41"/>
      <c r="H264" s="41"/>
      <c r="I264" s="41"/>
      <c r="J264" s="41"/>
      <c r="K264" s="41"/>
      <c r="L264" s="41"/>
      <c r="M264" s="41"/>
      <c r="N264" s="152"/>
      <c r="O264" s="12"/>
      <c r="P264" s="174"/>
      <c r="Q264" s="11"/>
      <c r="R264" s="43"/>
      <c r="S264" s="1"/>
    </row>
    <row r="265" spans="1:19" s="21" customFormat="1" ht="15.75" thickBot="1" x14ac:dyDescent="0.3">
      <c r="A265" s="192" t="s">
        <v>342</v>
      </c>
      <c r="B265" s="206" t="s">
        <v>343</v>
      </c>
      <c r="C265" s="3"/>
      <c r="D265" s="227">
        <f t="shared" si="54"/>
        <v>0</v>
      </c>
      <c r="E265" s="14"/>
      <c r="F265" s="42"/>
      <c r="G265" s="42"/>
      <c r="H265" s="42"/>
      <c r="I265" s="42"/>
      <c r="J265" s="42"/>
      <c r="K265" s="42"/>
      <c r="L265" s="42"/>
      <c r="M265" s="42"/>
      <c r="N265" s="153"/>
      <c r="O265" s="12"/>
      <c r="P265" s="174"/>
      <c r="Q265" s="11"/>
      <c r="R265" s="43"/>
      <c r="S265" s="1"/>
    </row>
    <row r="266" spans="1:19" s="21" customFormat="1" x14ac:dyDescent="0.25">
      <c r="A266" s="7"/>
      <c r="B266" s="7"/>
      <c r="C266" s="11"/>
      <c r="D266" s="1"/>
      <c r="E266" s="1"/>
      <c r="F266" s="1"/>
      <c r="G266" s="1"/>
      <c r="H266" s="1"/>
      <c r="I266" s="1"/>
      <c r="J266" s="1"/>
      <c r="K266" s="1"/>
      <c r="L266" s="1"/>
      <c r="M266" s="1"/>
      <c r="N266" s="1"/>
      <c r="O266" s="11"/>
      <c r="P266" s="22"/>
      <c r="Q266" s="1"/>
      <c r="R266" s="1"/>
      <c r="S266" s="1"/>
    </row>
    <row r="267" spans="1:19" ht="15.75" thickBot="1" x14ac:dyDescent="0.3">
      <c r="A267" s="3"/>
      <c r="B267" s="3"/>
      <c r="C267" s="3"/>
      <c r="D267" s="3"/>
      <c r="E267" s="3"/>
      <c r="F267" s="3"/>
      <c r="G267" s="3"/>
      <c r="H267" s="3"/>
      <c r="I267" s="3"/>
      <c r="J267" s="3"/>
      <c r="K267" s="3"/>
      <c r="L267" s="3"/>
      <c r="M267" s="3"/>
      <c r="N267" s="3"/>
      <c r="O267" s="3"/>
      <c r="P267" s="3"/>
      <c r="Q267" s="3"/>
      <c r="R267" s="3"/>
      <c r="S267" s="3"/>
    </row>
    <row r="268" spans="1:19" x14ac:dyDescent="0.25">
      <c r="A268" s="3"/>
      <c r="B268" s="251" t="s">
        <v>35</v>
      </c>
      <c r="C268" s="3"/>
      <c r="D268" s="3"/>
      <c r="E268" s="3"/>
      <c r="F268" s="3"/>
      <c r="G268" s="3"/>
      <c r="H268" s="3"/>
      <c r="I268" s="3"/>
      <c r="J268" s="3"/>
      <c r="K268" s="3"/>
      <c r="L268" s="3"/>
      <c r="M268" s="3"/>
      <c r="N268" s="3"/>
      <c r="O268" s="3"/>
      <c r="P268" s="3"/>
      <c r="Q268" s="3"/>
      <c r="R268" s="3"/>
      <c r="S268" s="3"/>
    </row>
    <row r="269" spans="1:19" x14ac:dyDescent="0.25">
      <c r="A269" s="3"/>
      <c r="B269" s="252"/>
      <c r="C269" s="3"/>
      <c r="D269" s="3"/>
      <c r="E269" s="3"/>
      <c r="F269" s="3"/>
      <c r="G269" s="3"/>
      <c r="H269" s="3"/>
      <c r="I269" s="3"/>
      <c r="J269" s="3"/>
      <c r="K269" s="3"/>
      <c r="L269" s="3"/>
      <c r="M269" s="3"/>
      <c r="N269" s="3"/>
      <c r="O269" s="3"/>
      <c r="P269" s="3"/>
      <c r="Q269" s="3"/>
      <c r="R269" s="3"/>
      <c r="S269" s="3"/>
    </row>
    <row r="270" spans="1:19" x14ac:dyDescent="0.25">
      <c r="A270" s="3"/>
      <c r="B270" s="252"/>
      <c r="C270" s="3"/>
      <c r="D270" s="3"/>
      <c r="E270" s="3"/>
      <c r="F270" s="3"/>
      <c r="G270" s="3"/>
      <c r="H270" s="3"/>
      <c r="I270" s="3"/>
      <c r="J270" s="3"/>
      <c r="K270" s="3"/>
      <c r="L270" s="3"/>
      <c r="M270" s="3"/>
      <c r="N270" s="3"/>
      <c r="O270" s="3"/>
      <c r="P270" s="3"/>
      <c r="Q270" s="3"/>
      <c r="R270" s="3"/>
      <c r="S270" s="3"/>
    </row>
    <row r="271" spans="1:19" x14ac:dyDescent="0.25">
      <c r="A271" s="3"/>
      <c r="B271" s="253" t="s">
        <v>37</v>
      </c>
      <c r="C271" s="3"/>
      <c r="D271" s="3"/>
      <c r="E271" s="3"/>
      <c r="F271" s="3"/>
      <c r="G271" s="3"/>
      <c r="H271" s="3"/>
      <c r="I271" s="3"/>
      <c r="J271" s="3"/>
      <c r="K271" s="3"/>
      <c r="L271" s="3"/>
      <c r="M271" s="3"/>
      <c r="N271" s="3"/>
      <c r="O271" s="3"/>
      <c r="P271" s="3"/>
      <c r="Q271" s="3"/>
      <c r="R271" s="3"/>
      <c r="S271" s="3"/>
    </row>
    <row r="272" spans="1:19" ht="15.75" thickBot="1" x14ac:dyDescent="0.3">
      <c r="A272" s="3"/>
      <c r="B272" s="254"/>
      <c r="C272" s="3"/>
      <c r="D272" s="3"/>
      <c r="E272" s="3"/>
      <c r="F272" s="3"/>
      <c r="G272" s="3"/>
      <c r="H272" s="3"/>
      <c r="I272" s="3"/>
      <c r="J272" s="3"/>
      <c r="K272" s="3"/>
      <c r="L272" s="3"/>
      <c r="M272" s="3"/>
      <c r="N272" s="3"/>
      <c r="O272" s="3"/>
      <c r="P272" s="3"/>
      <c r="Q272" s="3"/>
      <c r="R272" s="3"/>
      <c r="S272" s="3"/>
    </row>
    <row r="273" spans="1:19" x14ac:dyDescent="0.25">
      <c r="A273" s="3"/>
      <c r="B273" s="3"/>
      <c r="C273" s="3"/>
      <c r="D273" s="3"/>
      <c r="E273" s="3"/>
      <c r="F273" s="3"/>
      <c r="G273" s="3"/>
      <c r="H273" s="3"/>
      <c r="I273" s="3"/>
      <c r="J273" s="3"/>
      <c r="K273" s="3"/>
      <c r="L273" s="3"/>
      <c r="M273" s="3"/>
      <c r="N273" s="3"/>
      <c r="O273" s="3"/>
      <c r="P273" s="3"/>
      <c r="Q273" s="3"/>
      <c r="R273" s="3"/>
      <c r="S273" s="3"/>
    </row>
  </sheetData>
  <sheetProtection algorithmName="SHA-512" hashValue="oLbAoMEL3ruSGGzuh2AKrXD16RpsP4wvW2yn3C6n3qVJouTI0so/V2VM87o+cN2jjyueHMlNZ/NMsNDJY/0raQ==" saltValue="zu+WrIN7Y1yVIJzrjAemOg==" spinCount="100000" sheet="1" selectLockedCells="1"/>
  <mergeCells count="12">
    <mergeCell ref="F13:N13"/>
    <mergeCell ref="F11:N11"/>
    <mergeCell ref="R1:S7"/>
    <mergeCell ref="D5:G5"/>
    <mergeCell ref="H5:O5"/>
    <mergeCell ref="D9:F9"/>
    <mergeCell ref="G9:N9"/>
    <mergeCell ref="B268:B270"/>
    <mergeCell ref="B271:B272"/>
    <mergeCell ref="A1:B1"/>
    <mergeCell ref="A11:B11"/>
    <mergeCell ref="A2:B3"/>
  </mergeCells>
  <printOptions horizontalCentered="1"/>
  <pageMargins left="0.70866141732283472" right="0.70866141732283472" top="0.78740157480314965" bottom="0.78740157480314965" header="0.31496062992125984" footer="0.31496062992125984"/>
  <pageSetup paperSize="8" scale="65" orientation="landscape" r:id="rId1"/>
  <headerFooter>
    <oddHeader xml:space="preserve">&amp;L&amp;G&amp;C&amp;9&amp;K02-007Schwabenbund-Services&amp;R&amp;9&amp;K02-008 Investitionskosten
</oddHeader>
    <oddFooter xml:space="preserve">&amp;R&amp;P
</oddFooter>
  </headerFooter>
  <ignoredErrors>
    <ignoredError sqref="D64 D53 D42 D110 D154 D197 D203 D209 D215 D218 D99 D132 D121 D143 D88" formula="1"/>
    <ignoredError sqref="A192:A196 A198:A202 A204:A208 A210:A214 A216:A217 A219:A220 A32:A41 A43:A52 A54:A63 A65:A74 A78:A87 A89:A97 A100:A108 A111:A120 A122:A124 A133:A142 A144:A153 A155:A157 A158:A164" twoDigitTextYear="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70"/>
  <sheetViews>
    <sheetView tabSelected="1" zoomScale="70" zoomScaleNormal="70" zoomScaleSheetLayoutView="70" zoomScalePageLayoutView="70" workbookViewId="0">
      <selection activeCell="M17" sqref="M17"/>
    </sheetView>
  </sheetViews>
  <sheetFormatPr baseColWidth="10" defaultRowHeight="21" x14ac:dyDescent="0.25"/>
  <cols>
    <col min="1" max="1" width="33.7109375" style="92" customWidth="1"/>
    <col min="2" max="2" width="1.42578125" style="51" customWidth="1"/>
    <col min="3" max="3" width="4.28515625" style="51" customWidth="1"/>
    <col min="4" max="4" width="21.7109375" style="93" customWidth="1"/>
    <col min="5" max="5" width="1.42578125" style="51" customWidth="1"/>
    <col min="6" max="6" width="4.28515625" style="51" customWidth="1"/>
    <col min="7" max="7" width="21.7109375" style="93" customWidth="1"/>
    <col min="8" max="8" width="1.42578125" style="51" customWidth="1"/>
    <col min="9" max="9" width="4.85546875" style="51" customWidth="1"/>
    <col min="10" max="10" width="21.7109375" style="93" customWidth="1"/>
    <col min="11" max="11" width="1.28515625" style="51" customWidth="1"/>
    <col min="12" max="12" width="3.7109375" style="51" customWidth="1"/>
    <col min="13" max="13" width="22.28515625" style="51" customWidth="1"/>
    <col min="14" max="14" width="1.42578125" style="51" customWidth="1"/>
    <col min="15" max="15" width="4.42578125" style="51" customWidth="1"/>
    <col min="16" max="16" width="21.7109375" style="51" customWidth="1"/>
    <col min="17" max="17" width="1.28515625" style="51" customWidth="1"/>
    <col min="18" max="18" width="5.28515625" style="51" customWidth="1"/>
    <col min="19" max="19" width="21.7109375" style="51" customWidth="1"/>
    <col min="20" max="20" width="1.28515625" style="51" customWidth="1"/>
    <col min="21" max="21" width="4.140625" style="51" customWidth="1"/>
    <col min="22" max="22" width="21.7109375" style="51" customWidth="1"/>
    <col min="23" max="23" width="1.140625" style="51" customWidth="1"/>
    <col min="24" max="24" width="3.85546875" style="51" customWidth="1"/>
    <col min="25" max="25" width="22.7109375" style="51" customWidth="1"/>
    <col min="26" max="26" width="1.28515625" style="51" customWidth="1"/>
    <col min="27" max="27" width="3.7109375" style="51" customWidth="1"/>
    <col min="28" max="28" width="21.7109375" style="51" customWidth="1"/>
    <col min="29" max="29" width="1.28515625" style="51" customWidth="1"/>
    <col min="30" max="30" width="3.85546875" style="51" customWidth="1"/>
    <col min="31" max="31" width="22.28515625" style="93" customWidth="1"/>
    <col min="32" max="32" width="2" style="51" customWidth="1"/>
    <col min="33" max="33" width="3" style="51" customWidth="1"/>
    <col min="34" max="34" width="21.7109375" style="51" customWidth="1"/>
    <col min="35" max="35" width="1.5703125" style="51" customWidth="1"/>
    <col min="36" max="36" width="4.5703125" style="51" customWidth="1"/>
    <col min="37" max="37" width="25" style="51" customWidth="1"/>
    <col min="38" max="38" width="1.28515625" style="51" customWidth="1"/>
    <col min="39" max="39" width="4.85546875" style="51" customWidth="1"/>
    <col min="40" max="40" width="26.140625" style="51" customWidth="1"/>
    <col min="41" max="41" width="5" style="51" customWidth="1"/>
    <col min="42" max="42" width="5.140625" style="51" customWidth="1"/>
    <col min="43" max="43" width="25.5703125" style="51" customWidth="1"/>
    <col min="44" max="44" width="2.7109375" style="51" customWidth="1"/>
    <col min="45" max="45" width="3.42578125" style="51" customWidth="1"/>
    <col min="46" max="46" width="21.7109375" style="93" customWidth="1"/>
    <col min="47" max="47" width="0.85546875" style="51" customWidth="1"/>
    <col min="48" max="48" width="5" style="51" customWidth="1"/>
    <col min="49" max="49" width="21.7109375" style="93" customWidth="1"/>
    <col min="50" max="50" width="1" style="51" customWidth="1"/>
    <col min="51" max="51" width="41.42578125" style="51" customWidth="1"/>
    <col min="52" max="52" width="1.7109375" style="51" customWidth="1"/>
    <col min="53" max="16384" width="11.42578125" style="51"/>
  </cols>
  <sheetData>
    <row r="1" spans="1:52" ht="23.25" customHeight="1" x14ac:dyDescent="0.35">
      <c r="A1" s="45" t="s">
        <v>40</v>
      </c>
      <c r="B1" s="46"/>
      <c r="C1" s="46"/>
      <c r="D1" s="47"/>
      <c r="E1" s="48"/>
      <c r="F1" s="48"/>
      <c r="G1" s="302" t="s">
        <v>24</v>
      </c>
      <c r="H1" s="303"/>
      <c r="I1" s="303"/>
      <c r="J1" s="306">
        <f>SUM(D8:D12,J8:J12,P8:P12,V8:V12,AB8:AB12,AH8:AH12,AT8:AT12,AN8:AN12)</f>
        <v>0</v>
      </c>
      <c r="K1" s="307"/>
      <c r="L1" s="308"/>
      <c r="M1" s="48"/>
      <c r="N1" s="302" t="s">
        <v>25</v>
      </c>
      <c r="O1" s="303"/>
      <c r="P1" s="303"/>
      <c r="Q1" s="303"/>
      <c r="R1" s="303"/>
      <c r="S1" s="49"/>
      <c r="T1" s="48"/>
      <c r="U1" s="48"/>
      <c r="V1" s="48"/>
      <c r="W1" s="48"/>
      <c r="X1" s="48"/>
      <c r="Y1" s="48"/>
      <c r="Z1" s="48"/>
      <c r="AA1" s="48"/>
      <c r="AB1" s="48"/>
      <c r="AC1" s="48"/>
      <c r="AD1" s="48"/>
      <c r="AE1" s="50"/>
      <c r="AF1" s="48"/>
      <c r="AG1" s="48"/>
      <c r="AH1" s="48"/>
      <c r="AI1" s="48"/>
      <c r="AJ1" s="48"/>
      <c r="AK1" s="48"/>
      <c r="AL1" s="48"/>
      <c r="AM1" s="48"/>
      <c r="AN1" s="48"/>
      <c r="AO1" s="48"/>
      <c r="AP1" s="48"/>
      <c r="AQ1" s="48"/>
      <c r="AR1" s="48"/>
      <c r="AS1" s="48"/>
      <c r="AT1" s="50"/>
      <c r="AU1" s="48"/>
      <c r="AV1" s="48"/>
      <c r="AW1" s="50"/>
      <c r="AX1" s="48"/>
      <c r="AY1" s="48"/>
      <c r="AZ1" s="48"/>
    </row>
    <row r="2" spans="1:52" ht="39" customHeight="1" thickBot="1" x14ac:dyDescent="0.3">
      <c r="A2" s="208" t="s">
        <v>39</v>
      </c>
      <c r="B2" s="52"/>
      <c r="C2" s="52"/>
      <c r="D2" s="53"/>
      <c r="E2" s="48"/>
      <c r="F2" s="48"/>
      <c r="G2" s="304"/>
      <c r="H2" s="305"/>
      <c r="I2" s="305"/>
      <c r="J2" s="309"/>
      <c r="K2" s="309"/>
      <c r="L2" s="310"/>
      <c r="M2" s="48"/>
      <c r="N2" s="304"/>
      <c r="O2" s="305"/>
      <c r="P2" s="305"/>
      <c r="Q2" s="305"/>
      <c r="R2" s="305"/>
      <c r="S2" s="202">
        <f>SUM(G8:G12,M8:M12,S8:S12,Y8:Y12,AE8:AE12,AK8:AK12,AW8:AW12,AQ8:AQ12)</f>
        <v>0</v>
      </c>
      <c r="T2" s="48"/>
      <c r="U2" s="48"/>
      <c r="V2" s="48"/>
      <c r="W2" s="48"/>
      <c r="X2" s="48"/>
      <c r="Y2" s="48"/>
      <c r="Z2" s="48"/>
      <c r="AA2" s="48"/>
      <c r="AB2" s="48"/>
      <c r="AC2" s="48"/>
      <c r="AD2" s="48"/>
      <c r="AE2" s="50"/>
      <c r="AF2" s="48"/>
      <c r="AG2" s="48"/>
      <c r="AH2" s="48"/>
      <c r="AI2" s="48"/>
      <c r="AJ2" s="48"/>
      <c r="AK2" s="48"/>
      <c r="AL2" s="48"/>
      <c r="AM2" s="48"/>
      <c r="AN2" s="48"/>
      <c r="AO2" s="48"/>
      <c r="AP2" s="48"/>
      <c r="AQ2" s="48"/>
      <c r="AR2" s="48"/>
      <c r="AS2" s="48"/>
      <c r="AT2" s="50"/>
      <c r="AU2" s="48"/>
      <c r="AV2" s="48"/>
      <c r="AW2" s="50"/>
      <c r="AX2" s="48"/>
      <c r="AY2" s="48"/>
      <c r="AZ2" s="48"/>
    </row>
    <row r="3" spans="1:52" ht="39" customHeight="1" x14ac:dyDescent="0.3">
      <c r="A3" s="50"/>
      <c r="B3" s="50"/>
      <c r="C3" s="54"/>
      <c r="D3" s="50"/>
      <c r="E3" s="48"/>
      <c r="F3" s="48"/>
      <c r="G3" s="50"/>
      <c r="H3" s="55"/>
      <c r="I3" s="48"/>
      <c r="J3" s="50"/>
      <c r="K3" s="48"/>
      <c r="L3" s="48"/>
      <c r="M3" s="48"/>
      <c r="N3" s="48"/>
      <c r="O3" s="48"/>
      <c r="P3" s="48"/>
      <c r="Q3" s="48"/>
      <c r="R3" s="48"/>
      <c r="S3" s="48"/>
      <c r="T3" s="48"/>
      <c r="U3" s="48"/>
      <c r="V3" s="48"/>
      <c r="W3" s="48"/>
      <c r="X3" s="48"/>
      <c r="Y3" s="48"/>
      <c r="Z3" s="48"/>
      <c r="AA3" s="48"/>
      <c r="AB3" s="48"/>
      <c r="AC3" s="48"/>
      <c r="AD3" s="48"/>
      <c r="AE3" s="50"/>
      <c r="AF3" s="48"/>
      <c r="AG3" s="48"/>
      <c r="AH3" s="48"/>
      <c r="AI3" s="48"/>
      <c r="AJ3" s="48"/>
      <c r="AK3" s="48"/>
      <c r="AL3" s="48"/>
      <c r="AM3" s="48"/>
      <c r="AN3" s="48"/>
      <c r="AO3" s="48"/>
      <c r="AP3" s="48"/>
      <c r="AQ3" s="48"/>
      <c r="AR3" s="48"/>
      <c r="AS3" s="48"/>
      <c r="AT3" s="50"/>
      <c r="AU3" s="48"/>
      <c r="AV3" s="48"/>
      <c r="AW3" s="50"/>
      <c r="AX3" s="48"/>
      <c r="AY3" s="48"/>
      <c r="AZ3" s="48"/>
    </row>
    <row r="4" spans="1:52" ht="15.75" thickBot="1" x14ac:dyDescent="0.3">
      <c r="A4" s="48"/>
      <c r="B4" s="48"/>
      <c r="C4" s="56"/>
      <c r="D4" s="50"/>
      <c r="E4" s="48"/>
      <c r="F4" s="48"/>
      <c r="G4" s="50"/>
      <c r="H4" s="48"/>
      <c r="I4" s="48"/>
      <c r="J4" s="50"/>
      <c r="K4" s="48"/>
      <c r="L4" s="48"/>
      <c r="M4" s="48"/>
      <c r="N4" s="48"/>
      <c r="O4" s="311"/>
      <c r="P4" s="297"/>
      <c r="Q4" s="297"/>
      <c r="R4" s="297"/>
      <c r="S4" s="297"/>
      <c r="T4" s="48"/>
      <c r="U4" s="48"/>
      <c r="V4" s="48"/>
      <c r="W4" s="48"/>
      <c r="X4" s="48"/>
      <c r="Y4" s="48"/>
      <c r="Z4" s="48"/>
      <c r="AA4" s="48"/>
      <c r="AB4" s="48"/>
      <c r="AC4" s="48"/>
      <c r="AD4" s="48"/>
      <c r="AE4" s="50"/>
      <c r="AF4" s="48"/>
      <c r="AG4" s="48"/>
      <c r="AH4" s="48"/>
      <c r="AI4" s="48"/>
      <c r="AJ4" s="48"/>
      <c r="AK4" s="48"/>
      <c r="AL4" s="48"/>
      <c r="AM4" s="48"/>
      <c r="AN4" s="48"/>
      <c r="AO4" s="48"/>
      <c r="AP4" s="48"/>
      <c r="AQ4" s="48"/>
      <c r="AR4" s="48"/>
      <c r="AS4" s="48"/>
      <c r="AT4" s="50"/>
      <c r="AU4" s="48"/>
      <c r="AV4" s="48"/>
      <c r="AW4" s="50"/>
      <c r="AX4" s="48"/>
      <c r="AY4" s="48"/>
      <c r="AZ4" s="48"/>
    </row>
    <row r="5" spans="1:52" x14ac:dyDescent="0.35">
      <c r="A5" s="57"/>
      <c r="B5" s="48"/>
      <c r="C5" s="284" t="s">
        <v>14</v>
      </c>
      <c r="D5" s="285"/>
      <c r="E5" s="285"/>
      <c r="F5" s="285"/>
      <c r="G5" s="286"/>
      <c r="H5" s="48"/>
      <c r="I5" s="284" t="s">
        <v>15</v>
      </c>
      <c r="J5" s="285"/>
      <c r="K5" s="285"/>
      <c r="L5" s="285"/>
      <c r="M5" s="286"/>
      <c r="N5" s="48"/>
      <c r="O5" s="284" t="s">
        <v>12</v>
      </c>
      <c r="P5" s="285" t="s">
        <v>16</v>
      </c>
      <c r="Q5" s="285"/>
      <c r="R5" s="285"/>
      <c r="S5" s="286"/>
      <c r="T5" s="48"/>
      <c r="U5" s="284" t="s">
        <v>41</v>
      </c>
      <c r="V5" s="285" t="s">
        <v>16</v>
      </c>
      <c r="W5" s="285"/>
      <c r="X5" s="285"/>
      <c r="Y5" s="286"/>
      <c r="Z5" s="48"/>
      <c r="AA5" s="284" t="s">
        <v>13</v>
      </c>
      <c r="AB5" s="285" t="s">
        <v>16</v>
      </c>
      <c r="AC5" s="285"/>
      <c r="AD5" s="285"/>
      <c r="AE5" s="286"/>
      <c r="AF5" s="48"/>
      <c r="AG5" s="284" t="s">
        <v>42</v>
      </c>
      <c r="AH5" s="285"/>
      <c r="AI5" s="285"/>
      <c r="AJ5" s="285"/>
      <c r="AK5" s="286"/>
      <c r="AL5" s="48"/>
      <c r="AM5" s="299" t="s">
        <v>335</v>
      </c>
      <c r="AN5" s="300"/>
      <c r="AO5" s="300"/>
      <c r="AP5" s="300"/>
      <c r="AQ5" s="301"/>
      <c r="AR5" s="48"/>
      <c r="AS5" s="284" t="s">
        <v>43</v>
      </c>
      <c r="AT5" s="285"/>
      <c r="AU5" s="285"/>
      <c r="AV5" s="285"/>
      <c r="AW5" s="285"/>
      <c r="AX5" s="58"/>
      <c r="AY5" s="59"/>
      <c r="AZ5" s="48"/>
    </row>
    <row r="6" spans="1:52" x14ac:dyDescent="0.35">
      <c r="A6" s="57"/>
      <c r="B6" s="48"/>
      <c r="C6" s="287" t="s">
        <v>17</v>
      </c>
      <c r="D6" s="288"/>
      <c r="E6" s="60"/>
      <c r="F6" s="288" t="s">
        <v>18</v>
      </c>
      <c r="G6" s="289"/>
      <c r="H6" s="48"/>
      <c r="I6" s="287" t="s">
        <v>17</v>
      </c>
      <c r="J6" s="288"/>
      <c r="K6" s="60"/>
      <c r="L6" s="288" t="s">
        <v>18</v>
      </c>
      <c r="M6" s="289"/>
      <c r="N6" s="48"/>
      <c r="O6" s="296" t="s">
        <v>17</v>
      </c>
      <c r="P6" s="297"/>
      <c r="Q6" s="60"/>
      <c r="R6" s="297" t="s">
        <v>18</v>
      </c>
      <c r="S6" s="298"/>
      <c r="T6" s="48"/>
      <c r="U6" s="287" t="s">
        <v>17</v>
      </c>
      <c r="V6" s="288"/>
      <c r="W6" s="60"/>
      <c r="X6" s="288" t="s">
        <v>18</v>
      </c>
      <c r="Y6" s="289"/>
      <c r="Z6" s="48"/>
      <c r="AA6" s="287" t="s">
        <v>17</v>
      </c>
      <c r="AB6" s="288"/>
      <c r="AC6" s="60"/>
      <c r="AD6" s="288" t="s">
        <v>18</v>
      </c>
      <c r="AE6" s="289"/>
      <c r="AF6" s="48"/>
      <c r="AG6" s="287" t="s">
        <v>17</v>
      </c>
      <c r="AH6" s="288"/>
      <c r="AI6" s="61"/>
      <c r="AJ6" s="288" t="s">
        <v>18</v>
      </c>
      <c r="AK6" s="289"/>
      <c r="AL6" s="61"/>
      <c r="AM6" s="287" t="s">
        <v>17</v>
      </c>
      <c r="AN6" s="288"/>
      <c r="AO6" s="198"/>
      <c r="AP6" s="288" t="s">
        <v>18</v>
      </c>
      <c r="AQ6" s="289"/>
      <c r="AR6" s="61"/>
      <c r="AS6" s="287" t="s">
        <v>17</v>
      </c>
      <c r="AT6" s="288"/>
      <c r="AU6" s="60"/>
      <c r="AV6" s="288" t="s">
        <v>18</v>
      </c>
      <c r="AW6" s="288"/>
      <c r="AX6" s="48"/>
      <c r="AY6" s="62" t="s">
        <v>4</v>
      </c>
      <c r="AZ6" s="48"/>
    </row>
    <row r="7" spans="1:52" ht="21.75" thickBot="1" x14ac:dyDescent="0.4">
      <c r="A7" s="63"/>
      <c r="B7" s="48"/>
      <c r="C7" s="64"/>
      <c r="D7" s="65"/>
      <c r="E7" s="60"/>
      <c r="F7" s="61"/>
      <c r="G7" s="66"/>
      <c r="H7" s="48"/>
      <c r="I7" s="67"/>
      <c r="J7" s="50"/>
      <c r="K7" s="48"/>
      <c r="L7" s="48"/>
      <c r="M7" s="68"/>
      <c r="N7" s="48"/>
      <c r="O7" s="290"/>
      <c r="P7" s="291"/>
      <c r="Q7" s="292"/>
      <c r="R7" s="291"/>
      <c r="S7" s="293"/>
      <c r="T7" s="48"/>
      <c r="U7" s="69"/>
      <c r="V7" s="48"/>
      <c r="W7" s="48"/>
      <c r="X7" s="56"/>
      <c r="Y7" s="68"/>
      <c r="Z7" s="48"/>
      <c r="AA7" s="69"/>
      <c r="AB7" s="48"/>
      <c r="AC7" s="48"/>
      <c r="AD7" s="56"/>
      <c r="AE7" s="70"/>
      <c r="AF7" s="48"/>
      <c r="AG7" s="69"/>
      <c r="AH7" s="48"/>
      <c r="AI7" s="48"/>
      <c r="AJ7" s="48"/>
      <c r="AK7" s="68"/>
      <c r="AL7" s="48"/>
      <c r="AM7" s="69"/>
      <c r="AN7" s="48"/>
      <c r="AO7" s="48"/>
      <c r="AP7" s="48"/>
      <c r="AQ7" s="68"/>
      <c r="AR7" s="48"/>
      <c r="AS7" s="69"/>
      <c r="AT7" s="50"/>
      <c r="AU7" s="48"/>
      <c r="AV7" s="48"/>
      <c r="AW7" s="50"/>
      <c r="AX7" s="48"/>
      <c r="AY7" s="71"/>
      <c r="AZ7" s="48"/>
    </row>
    <row r="8" spans="1:52" ht="15" customHeight="1" x14ac:dyDescent="0.25">
      <c r="A8" s="294" t="s">
        <v>19</v>
      </c>
      <c r="B8" s="48"/>
      <c r="C8" s="72">
        <v>1</v>
      </c>
      <c r="D8" s="73">
        <f>SUM(D14,D20,D26,D38,D44,D50,D32,D58,D64)</f>
        <v>0</v>
      </c>
      <c r="E8" s="56"/>
      <c r="F8" s="74">
        <v>6</v>
      </c>
      <c r="G8" s="75">
        <f>SUM(G14,G20,G26,G38,G44,G50,G32,G64,G58)</f>
        <v>0</v>
      </c>
      <c r="H8" s="48"/>
      <c r="I8" s="72">
        <v>1</v>
      </c>
      <c r="J8" s="73">
        <f>SUM(J14,J20,J26,J38,J44,J50,J32,J58,J64)</f>
        <v>0</v>
      </c>
      <c r="K8" s="56"/>
      <c r="L8" s="74">
        <v>6</v>
      </c>
      <c r="M8" s="75">
        <f>SUM(M14,M20,M26,M38,M44,M50,M32,M64,M58)</f>
        <v>0</v>
      </c>
      <c r="N8" s="48"/>
      <c r="O8" s="72">
        <v>1</v>
      </c>
      <c r="P8" s="73">
        <f>SUM(P14,P20,P26,P38,P44,P50,P32,P58,P64)</f>
        <v>0</v>
      </c>
      <c r="Q8" s="56"/>
      <c r="R8" s="74">
        <v>6</v>
      </c>
      <c r="S8" s="75">
        <f>SUM(S14,S20,S26,S38,S44,S50,S32,S64,S58)</f>
        <v>0</v>
      </c>
      <c r="T8" s="48"/>
      <c r="U8" s="72">
        <v>1</v>
      </c>
      <c r="V8" s="76">
        <v>0</v>
      </c>
      <c r="W8" s="48"/>
      <c r="X8" s="74">
        <v>6</v>
      </c>
      <c r="Y8" s="77">
        <v>0</v>
      </c>
      <c r="Z8" s="48"/>
      <c r="AA8" s="72">
        <v>1</v>
      </c>
      <c r="AB8" s="76">
        <v>0</v>
      </c>
      <c r="AC8" s="48"/>
      <c r="AD8" s="74">
        <v>6</v>
      </c>
      <c r="AE8" s="77">
        <v>0</v>
      </c>
      <c r="AF8" s="48"/>
      <c r="AG8" s="72">
        <v>1</v>
      </c>
      <c r="AH8" s="76">
        <v>0</v>
      </c>
      <c r="AI8" s="48"/>
      <c r="AJ8" s="74">
        <v>6</v>
      </c>
      <c r="AK8" s="77">
        <v>0</v>
      </c>
      <c r="AL8" s="48"/>
      <c r="AM8" s="72">
        <v>1</v>
      </c>
      <c r="AN8" s="76">
        <v>0</v>
      </c>
      <c r="AO8" s="48"/>
      <c r="AP8" s="74">
        <v>6</v>
      </c>
      <c r="AQ8" s="77">
        <v>0</v>
      </c>
      <c r="AR8" s="48"/>
      <c r="AS8" s="72">
        <v>1</v>
      </c>
      <c r="AT8" s="73">
        <f>SUM(AT14,AT20,AT26,AT38,AT44,AT50,AT58,AT32)</f>
        <v>0</v>
      </c>
      <c r="AU8" s="56"/>
      <c r="AV8" s="74">
        <v>6</v>
      </c>
      <c r="AW8" s="73">
        <f>SUM(AW14,AW20,AW26,AW38,AW44,AW50,AW58,AW32)</f>
        <v>0</v>
      </c>
      <c r="AX8" s="48"/>
      <c r="AY8" s="78"/>
      <c r="AZ8" s="48"/>
    </row>
    <row r="9" spans="1:52" ht="15" customHeight="1" x14ac:dyDescent="0.25">
      <c r="A9" s="295"/>
      <c r="B9" s="48"/>
      <c r="C9" s="72">
        <v>2</v>
      </c>
      <c r="D9" s="73">
        <f>SUM(D15,D21,D27,D39,D45,D51,D33,D59,D65)</f>
        <v>0</v>
      </c>
      <c r="E9" s="56"/>
      <c r="F9" s="74">
        <v>7</v>
      </c>
      <c r="G9" s="75">
        <f>SUM(G15,G21,G27,G39,G45,G51,G33,G65,G59)</f>
        <v>0</v>
      </c>
      <c r="H9" s="48"/>
      <c r="I9" s="72">
        <v>2</v>
      </c>
      <c r="J9" s="73">
        <f>SUM(J15,J21,J27,J39,J45,J51,J33,J59,J65)</f>
        <v>0</v>
      </c>
      <c r="K9" s="56"/>
      <c r="L9" s="74">
        <v>7</v>
      </c>
      <c r="M9" s="75">
        <f>SUM(M15,M21,M27,M39,M45,M51,M33,M65,M59)</f>
        <v>0</v>
      </c>
      <c r="N9" s="48"/>
      <c r="O9" s="72">
        <v>2</v>
      </c>
      <c r="P9" s="73">
        <f>SUM(P15,P21,P27,P39,P45,P51,P33,P59,P65)</f>
        <v>0</v>
      </c>
      <c r="Q9" s="56"/>
      <c r="R9" s="74">
        <v>7</v>
      </c>
      <c r="S9" s="75">
        <f>SUM(S15,S21,S27,S39,S45,S51,S33,S65,S59)</f>
        <v>0</v>
      </c>
      <c r="T9" s="48"/>
      <c r="U9" s="72">
        <v>2</v>
      </c>
      <c r="V9" s="76">
        <v>0</v>
      </c>
      <c r="W9" s="48"/>
      <c r="X9" s="74">
        <v>7</v>
      </c>
      <c r="Y9" s="77">
        <v>0</v>
      </c>
      <c r="Z9" s="48"/>
      <c r="AA9" s="72">
        <v>2</v>
      </c>
      <c r="AB9" s="76">
        <v>0</v>
      </c>
      <c r="AC9" s="48"/>
      <c r="AD9" s="74">
        <v>7</v>
      </c>
      <c r="AE9" s="77">
        <v>0</v>
      </c>
      <c r="AF9" s="48"/>
      <c r="AG9" s="72">
        <v>2</v>
      </c>
      <c r="AH9" s="76">
        <v>0</v>
      </c>
      <c r="AI9" s="48"/>
      <c r="AJ9" s="74">
        <v>7</v>
      </c>
      <c r="AK9" s="77">
        <v>0</v>
      </c>
      <c r="AL9" s="48"/>
      <c r="AM9" s="72">
        <v>2</v>
      </c>
      <c r="AN9" s="76">
        <v>0</v>
      </c>
      <c r="AO9" s="48"/>
      <c r="AP9" s="74">
        <v>7</v>
      </c>
      <c r="AQ9" s="77">
        <v>0</v>
      </c>
      <c r="AR9" s="48"/>
      <c r="AS9" s="72">
        <v>2</v>
      </c>
      <c r="AT9" s="73">
        <f>SUM(AT15,AT21,AT27,AT39,AT45,AT51,AT59,AT33)</f>
        <v>0</v>
      </c>
      <c r="AU9" s="56"/>
      <c r="AV9" s="74">
        <v>7</v>
      </c>
      <c r="AW9" s="73">
        <f>SUM(AW15,AW21,AW27,AW39,AW45,AW51,AW59,AW33)</f>
        <v>0</v>
      </c>
      <c r="AX9" s="48"/>
      <c r="AY9" s="78"/>
      <c r="AZ9" s="48"/>
    </row>
    <row r="10" spans="1:52" ht="15" customHeight="1" x14ac:dyDescent="0.25">
      <c r="A10" s="295"/>
      <c r="B10" s="48"/>
      <c r="C10" s="72">
        <v>3</v>
      </c>
      <c r="D10" s="73">
        <f>SUM(D16,D22,D28,D40,D46,D52,D34,D66,D60)</f>
        <v>0</v>
      </c>
      <c r="E10" s="56"/>
      <c r="F10" s="74">
        <v>8</v>
      </c>
      <c r="G10" s="75">
        <f>SUM(G16,G22,G28,G40,G46,G52,G34,G66,G60)</f>
        <v>0</v>
      </c>
      <c r="H10" s="48"/>
      <c r="I10" s="72">
        <v>3</v>
      </c>
      <c r="J10" s="73">
        <f>SUM(J16,J22,J28,J40,J46,J52,J34,J66,J60)</f>
        <v>0</v>
      </c>
      <c r="K10" s="56"/>
      <c r="L10" s="74">
        <v>8</v>
      </c>
      <c r="M10" s="75">
        <f>SUM(M16,M22,M28,M40,M46,M52,M34,M66,M60)</f>
        <v>0</v>
      </c>
      <c r="N10" s="48"/>
      <c r="O10" s="72">
        <v>3</v>
      </c>
      <c r="P10" s="73">
        <f>SUM(P16,P22,P28,P40,P46,P52,P34,P66,P60)</f>
        <v>0</v>
      </c>
      <c r="Q10" s="56"/>
      <c r="R10" s="74">
        <v>8</v>
      </c>
      <c r="S10" s="75">
        <f>SUM(S16,S22,S28,S40,S46,S52,S34,S66,S60)</f>
        <v>0</v>
      </c>
      <c r="T10" s="48"/>
      <c r="U10" s="72">
        <v>3</v>
      </c>
      <c r="V10" s="76">
        <v>0</v>
      </c>
      <c r="W10" s="48"/>
      <c r="X10" s="74">
        <v>8</v>
      </c>
      <c r="Y10" s="77">
        <v>0</v>
      </c>
      <c r="Z10" s="48"/>
      <c r="AA10" s="72">
        <v>3</v>
      </c>
      <c r="AB10" s="76">
        <v>0</v>
      </c>
      <c r="AC10" s="48"/>
      <c r="AD10" s="74">
        <v>8</v>
      </c>
      <c r="AE10" s="77">
        <v>0</v>
      </c>
      <c r="AF10" s="48"/>
      <c r="AG10" s="72">
        <v>3</v>
      </c>
      <c r="AH10" s="76">
        <v>0</v>
      </c>
      <c r="AI10" s="48"/>
      <c r="AJ10" s="74">
        <v>8</v>
      </c>
      <c r="AK10" s="77">
        <v>0</v>
      </c>
      <c r="AL10" s="48"/>
      <c r="AM10" s="72">
        <v>3</v>
      </c>
      <c r="AN10" s="76">
        <v>0</v>
      </c>
      <c r="AO10" s="48"/>
      <c r="AP10" s="74">
        <v>8</v>
      </c>
      <c r="AQ10" s="77">
        <v>0</v>
      </c>
      <c r="AR10" s="48"/>
      <c r="AS10" s="72">
        <v>3</v>
      </c>
      <c r="AT10" s="73">
        <f>SUM(AT16,AT22,AT28,AT40,AT46,AT52,AT60,AT34)</f>
        <v>0</v>
      </c>
      <c r="AU10" s="56"/>
      <c r="AV10" s="74">
        <v>8</v>
      </c>
      <c r="AW10" s="73">
        <f>SUM(AW16,AW22,AW28,AW40,AW46,AW52,AW60,AW34)</f>
        <v>0</v>
      </c>
      <c r="AX10" s="48"/>
      <c r="AY10" s="78"/>
      <c r="AZ10" s="48"/>
    </row>
    <row r="11" spans="1:52" ht="15" customHeight="1" x14ac:dyDescent="0.25">
      <c r="A11" s="295"/>
      <c r="B11" s="48"/>
      <c r="C11" s="72">
        <v>4</v>
      </c>
      <c r="D11" s="73">
        <f>SUM(D17,D23,D29,D41,D47,D53,D35,D67,D61)</f>
        <v>0</v>
      </c>
      <c r="E11" s="56"/>
      <c r="F11" s="74">
        <v>9</v>
      </c>
      <c r="G11" s="75">
        <f>SUM(G17,G23,G29,G41,G47,G53,G35,G67,G61)</f>
        <v>0</v>
      </c>
      <c r="H11" s="48"/>
      <c r="I11" s="72">
        <v>4</v>
      </c>
      <c r="J11" s="73">
        <f>SUM(J17,J23,J29,J41,J47,J53,J35,J67,J61)</f>
        <v>0</v>
      </c>
      <c r="K11" s="56"/>
      <c r="L11" s="74">
        <v>9</v>
      </c>
      <c r="M11" s="75">
        <f>SUM(M17,M23,M29,M41,M47,M53,M35,M67,M61)</f>
        <v>0</v>
      </c>
      <c r="N11" s="48"/>
      <c r="O11" s="72">
        <v>4</v>
      </c>
      <c r="P11" s="73">
        <f>SUM(P17,P23,P29,P41,P47,P53,P35,P67,P61)</f>
        <v>0</v>
      </c>
      <c r="Q11" s="56"/>
      <c r="R11" s="74">
        <v>9</v>
      </c>
      <c r="S11" s="75">
        <f>SUM(S17,S23,S29,S41,S47,S53,S35,S67,S61)</f>
        <v>0</v>
      </c>
      <c r="T11" s="48"/>
      <c r="U11" s="72">
        <v>4</v>
      </c>
      <c r="V11" s="76">
        <v>0</v>
      </c>
      <c r="W11" s="48"/>
      <c r="X11" s="74">
        <v>9</v>
      </c>
      <c r="Y11" s="77">
        <v>0</v>
      </c>
      <c r="Z11" s="48"/>
      <c r="AA11" s="72">
        <v>4</v>
      </c>
      <c r="AB11" s="76">
        <v>0</v>
      </c>
      <c r="AC11" s="48"/>
      <c r="AD11" s="74">
        <v>9</v>
      </c>
      <c r="AE11" s="77">
        <v>0</v>
      </c>
      <c r="AF11" s="48"/>
      <c r="AG11" s="72">
        <v>4</v>
      </c>
      <c r="AH11" s="76">
        <v>0</v>
      </c>
      <c r="AI11" s="48"/>
      <c r="AJ11" s="74">
        <v>9</v>
      </c>
      <c r="AK11" s="77">
        <v>0</v>
      </c>
      <c r="AL11" s="48"/>
      <c r="AM11" s="72">
        <v>4</v>
      </c>
      <c r="AN11" s="76">
        <v>0</v>
      </c>
      <c r="AO11" s="48"/>
      <c r="AP11" s="74">
        <v>9</v>
      </c>
      <c r="AQ11" s="77">
        <v>0</v>
      </c>
      <c r="AR11" s="48"/>
      <c r="AS11" s="72">
        <v>4</v>
      </c>
      <c r="AT11" s="73">
        <f>SUM(AT17,AT23,AT29,AT41,AT47,AT53,AT61,AT35)</f>
        <v>0</v>
      </c>
      <c r="AU11" s="56"/>
      <c r="AV11" s="74">
        <v>9</v>
      </c>
      <c r="AW11" s="73">
        <f>SUM(AW17,AW23,AW29,AW41,AW47,AW53,AW61,AW35)</f>
        <v>0</v>
      </c>
      <c r="AX11" s="48"/>
      <c r="AY11" s="78"/>
      <c r="AZ11" s="48"/>
    </row>
    <row r="12" spans="1:52" ht="15" customHeight="1" thickBot="1" x14ac:dyDescent="0.3">
      <c r="A12" s="295"/>
      <c r="B12" s="48"/>
      <c r="C12" s="72">
        <v>5</v>
      </c>
      <c r="D12" s="73">
        <f>SUM(D18,D24,D30,D42,D48,D54,D36,D68,D62)</f>
        <v>0</v>
      </c>
      <c r="E12" s="56"/>
      <c r="F12" s="74">
        <v>10</v>
      </c>
      <c r="G12" s="75">
        <f>SUM(G18,G24,G30,G42,G48,G54,G36,G68,G62)</f>
        <v>0</v>
      </c>
      <c r="H12" s="48"/>
      <c r="I12" s="72">
        <v>5</v>
      </c>
      <c r="J12" s="73">
        <f>SUM(J18,J24,J30,J42,J48,J54,J36,J68,J62)</f>
        <v>0</v>
      </c>
      <c r="K12" s="56"/>
      <c r="L12" s="74">
        <v>10</v>
      </c>
      <c r="M12" s="75">
        <f>SUM(M18,M24,M30,M42,M48,M54,M36,M68,M62)</f>
        <v>0</v>
      </c>
      <c r="N12" s="48"/>
      <c r="O12" s="72">
        <v>5</v>
      </c>
      <c r="P12" s="73">
        <f>SUM(P18,P24,P30,P42,P48,P54,P36,P68,P62)</f>
        <v>0</v>
      </c>
      <c r="Q12" s="56"/>
      <c r="R12" s="74">
        <v>10</v>
      </c>
      <c r="S12" s="75">
        <f>SUM(S18,S24,S30,S42,S48,S54,S36,S68,S62)</f>
        <v>0</v>
      </c>
      <c r="T12" s="48"/>
      <c r="U12" s="79">
        <v>5</v>
      </c>
      <c r="V12" s="80">
        <v>0</v>
      </c>
      <c r="W12" s="81"/>
      <c r="X12" s="82">
        <v>10</v>
      </c>
      <c r="Y12" s="83">
        <v>0</v>
      </c>
      <c r="Z12" s="48"/>
      <c r="AA12" s="79">
        <v>5</v>
      </c>
      <c r="AB12" s="80">
        <v>0</v>
      </c>
      <c r="AC12" s="81"/>
      <c r="AD12" s="82">
        <v>10</v>
      </c>
      <c r="AE12" s="83">
        <v>0</v>
      </c>
      <c r="AF12" s="48"/>
      <c r="AG12" s="79">
        <v>5</v>
      </c>
      <c r="AH12" s="80">
        <v>0</v>
      </c>
      <c r="AI12" s="81"/>
      <c r="AJ12" s="82">
        <v>10</v>
      </c>
      <c r="AK12" s="83">
        <v>0</v>
      </c>
      <c r="AL12" s="48"/>
      <c r="AM12" s="79">
        <v>5</v>
      </c>
      <c r="AN12" s="80">
        <v>0</v>
      </c>
      <c r="AO12" s="81"/>
      <c r="AP12" s="82">
        <v>10</v>
      </c>
      <c r="AQ12" s="83">
        <v>0</v>
      </c>
      <c r="AR12" s="48"/>
      <c r="AS12" s="72">
        <v>5</v>
      </c>
      <c r="AT12" s="73">
        <f>SUM(AT18,AT24,AT30,AT42,AT48,AT54,AT62,AT36)</f>
        <v>0</v>
      </c>
      <c r="AU12" s="56"/>
      <c r="AV12" s="74">
        <v>10</v>
      </c>
      <c r="AW12" s="73">
        <f>SUM(AW18,AW24,AW30,AW42,AW48,AW54,AW62,AW36)</f>
        <v>0</v>
      </c>
      <c r="AX12" s="48"/>
      <c r="AY12" s="78"/>
      <c r="AZ12" s="48"/>
    </row>
    <row r="13" spans="1:52" x14ac:dyDescent="0.25">
      <c r="A13" s="84"/>
      <c r="B13" s="48"/>
      <c r="C13" s="64"/>
      <c r="D13" s="65"/>
      <c r="E13" s="61"/>
      <c r="F13" s="85"/>
      <c r="G13" s="66"/>
      <c r="H13" s="48"/>
      <c r="I13" s="64"/>
      <c r="J13" s="65"/>
      <c r="K13" s="61"/>
      <c r="L13" s="85"/>
      <c r="M13" s="86"/>
      <c r="N13" s="48"/>
      <c r="O13" s="64"/>
      <c r="P13" s="61"/>
      <c r="Q13" s="61"/>
      <c r="R13" s="61"/>
      <c r="S13" s="86"/>
      <c r="T13" s="48"/>
      <c r="U13" s="61"/>
      <c r="V13" s="61"/>
      <c r="W13" s="61"/>
      <c r="X13" s="61"/>
      <c r="Y13" s="61"/>
      <c r="Z13" s="48"/>
      <c r="AA13" s="61"/>
      <c r="AB13" s="61"/>
      <c r="AC13" s="61"/>
      <c r="AD13" s="61"/>
      <c r="AE13" s="65"/>
      <c r="AF13" s="48"/>
      <c r="AG13" s="48"/>
      <c r="AH13" s="48"/>
      <c r="AI13" s="48"/>
      <c r="AJ13" s="48"/>
      <c r="AK13" s="48"/>
      <c r="AL13" s="48"/>
      <c r="AM13" s="48"/>
      <c r="AN13" s="48"/>
      <c r="AO13" s="48"/>
      <c r="AP13" s="48"/>
      <c r="AQ13" s="48"/>
      <c r="AR13" s="48"/>
      <c r="AS13" s="64"/>
      <c r="AT13" s="205"/>
      <c r="AU13" s="203"/>
      <c r="AV13" s="85"/>
      <c r="AW13" s="205"/>
      <c r="AX13" s="48"/>
      <c r="AY13" s="204"/>
      <c r="AZ13" s="48"/>
    </row>
    <row r="14" spans="1:52" ht="15" customHeight="1" x14ac:dyDescent="0.25">
      <c r="A14" s="282" t="s">
        <v>111</v>
      </c>
      <c r="B14" s="48"/>
      <c r="C14" s="72">
        <v>1</v>
      </c>
      <c r="D14" s="76">
        <v>0</v>
      </c>
      <c r="E14" s="48"/>
      <c r="F14" s="74">
        <v>6</v>
      </c>
      <c r="G14" s="77">
        <v>0</v>
      </c>
      <c r="H14" s="48"/>
      <c r="I14" s="72">
        <v>1</v>
      </c>
      <c r="J14" s="76">
        <v>0</v>
      </c>
      <c r="K14" s="48"/>
      <c r="L14" s="74">
        <v>6</v>
      </c>
      <c r="M14" s="77">
        <v>0</v>
      </c>
      <c r="N14" s="48"/>
      <c r="O14" s="72">
        <v>1</v>
      </c>
      <c r="P14" s="76">
        <v>0</v>
      </c>
      <c r="Q14" s="48"/>
      <c r="R14" s="74">
        <v>6</v>
      </c>
      <c r="S14" s="77">
        <v>0</v>
      </c>
      <c r="T14" s="48"/>
      <c r="U14" s="48"/>
      <c r="V14" s="48"/>
      <c r="W14" s="48"/>
      <c r="X14" s="48"/>
      <c r="Y14" s="48"/>
      <c r="Z14" s="48"/>
      <c r="AA14" s="48"/>
      <c r="AB14" s="48"/>
      <c r="AC14" s="48"/>
      <c r="AD14" s="48"/>
      <c r="AE14" s="50"/>
      <c r="AF14" s="48"/>
      <c r="AG14" s="48"/>
      <c r="AH14" s="48"/>
      <c r="AI14" s="48"/>
      <c r="AJ14" s="48"/>
      <c r="AK14" s="48"/>
      <c r="AL14" s="48"/>
      <c r="AM14" s="281"/>
      <c r="AN14" s="281"/>
      <c r="AO14" s="281"/>
      <c r="AP14" s="281"/>
      <c r="AQ14" s="281"/>
      <c r="AR14" s="48"/>
      <c r="AS14" s="72">
        <v>1</v>
      </c>
      <c r="AT14" s="76">
        <v>0</v>
      </c>
      <c r="AU14" s="48"/>
      <c r="AV14" s="74">
        <v>6</v>
      </c>
      <c r="AW14" s="76">
        <v>0</v>
      </c>
      <c r="AX14" s="48"/>
      <c r="AY14" s="78"/>
      <c r="AZ14" s="48"/>
    </row>
    <row r="15" spans="1:52" ht="15" customHeight="1" x14ac:dyDescent="0.25">
      <c r="A15" s="283"/>
      <c r="B15" s="48"/>
      <c r="C15" s="72">
        <v>2</v>
      </c>
      <c r="D15" s="76">
        <v>0</v>
      </c>
      <c r="E15" s="48"/>
      <c r="F15" s="74">
        <v>7</v>
      </c>
      <c r="G15" s="77">
        <v>0</v>
      </c>
      <c r="H15" s="48"/>
      <c r="I15" s="72">
        <v>2</v>
      </c>
      <c r="J15" s="76">
        <v>0</v>
      </c>
      <c r="K15" s="48"/>
      <c r="L15" s="74">
        <v>7</v>
      </c>
      <c r="M15" s="77">
        <v>0</v>
      </c>
      <c r="N15" s="48"/>
      <c r="O15" s="72">
        <v>2</v>
      </c>
      <c r="P15" s="76">
        <v>0</v>
      </c>
      <c r="Q15" s="48"/>
      <c r="R15" s="74">
        <v>7</v>
      </c>
      <c r="S15" s="77">
        <v>0</v>
      </c>
      <c r="T15" s="48"/>
      <c r="U15" s="48"/>
      <c r="V15" s="48"/>
      <c r="W15" s="48"/>
      <c r="X15" s="48"/>
      <c r="Y15" s="48"/>
      <c r="Z15" s="48"/>
      <c r="AA15" s="48"/>
      <c r="AB15" s="48"/>
      <c r="AC15" s="48"/>
      <c r="AD15" s="48"/>
      <c r="AE15" s="50"/>
      <c r="AF15" s="48"/>
      <c r="AG15" s="48"/>
      <c r="AH15" s="48"/>
      <c r="AI15" s="48"/>
      <c r="AJ15" s="48"/>
      <c r="AK15" s="48"/>
      <c r="AL15" s="48"/>
      <c r="AM15" s="48"/>
      <c r="AN15" s="48"/>
      <c r="AO15" s="48"/>
      <c r="AP15" s="48"/>
      <c r="AQ15" s="48"/>
      <c r="AR15" s="48"/>
      <c r="AS15" s="72">
        <v>2</v>
      </c>
      <c r="AT15" s="76">
        <v>0</v>
      </c>
      <c r="AU15" s="48"/>
      <c r="AV15" s="74">
        <v>7</v>
      </c>
      <c r="AW15" s="76">
        <v>0</v>
      </c>
      <c r="AX15" s="48"/>
      <c r="AY15" s="78"/>
      <c r="AZ15" s="48"/>
    </row>
    <row r="16" spans="1:52" ht="15" customHeight="1" x14ac:dyDescent="0.25">
      <c r="A16" s="283"/>
      <c r="B16" s="48"/>
      <c r="C16" s="72">
        <v>3</v>
      </c>
      <c r="D16" s="76">
        <v>0</v>
      </c>
      <c r="E16" s="48"/>
      <c r="F16" s="74">
        <v>8</v>
      </c>
      <c r="G16" s="77">
        <v>0</v>
      </c>
      <c r="H16" s="48"/>
      <c r="I16" s="72">
        <v>3</v>
      </c>
      <c r="J16" s="76">
        <v>0</v>
      </c>
      <c r="K16" s="48"/>
      <c r="L16" s="74">
        <v>8</v>
      </c>
      <c r="M16" s="77">
        <v>0</v>
      </c>
      <c r="N16" s="48"/>
      <c r="O16" s="72">
        <v>3</v>
      </c>
      <c r="P16" s="76">
        <v>0</v>
      </c>
      <c r="Q16" s="48"/>
      <c r="R16" s="74">
        <v>8</v>
      </c>
      <c r="S16" s="77">
        <v>0</v>
      </c>
      <c r="T16" s="48"/>
      <c r="U16" s="48"/>
      <c r="V16" s="48"/>
      <c r="W16" s="48"/>
      <c r="X16" s="48"/>
      <c r="Y16" s="48"/>
      <c r="Z16" s="48"/>
      <c r="AA16" s="48"/>
      <c r="AB16" s="48"/>
      <c r="AC16" s="48"/>
      <c r="AD16" s="48"/>
      <c r="AE16" s="50"/>
      <c r="AF16" s="48"/>
      <c r="AG16" s="48"/>
      <c r="AH16" s="48"/>
      <c r="AI16" s="48"/>
      <c r="AJ16" s="48"/>
      <c r="AK16" s="48"/>
      <c r="AL16" s="48"/>
      <c r="AM16" s="48"/>
      <c r="AN16" s="48"/>
      <c r="AO16" s="48"/>
      <c r="AP16" s="48"/>
      <c r="AQ16" s="48"/>
      <c r="AR16" s="48"/>
      <c r="AS16" s="72">
        <v>3</v>
      </c>
      <c r="AT16" s="76">
        <v>0</v>
      </c>
      <c r="AU16" s="48"/>
      <c r="AV16" s="74">
        <v>8</v>
      </c>
      <c r="AW16" s="76">
        <v>0</v>
      </c>
      <c r="AX16" s="48"/>
      <c r="AY16" s="78"/>
      <c r="AZ16" s="48"/>
    </row>
    <row r="17" spans="1:52" ht="15" customHeight="1" x14ac:dyDescent="0.25">
      <c r="A17" s="283"/>
      <c r="B17" s="48"/>
      <c r="C17" s="72">
        <v>4</v>
      </c>
      <c r="D17" s="76">
        <v>0</v>
      </c>
      <c r="E17" s="48"/>
      <c r="F17" s="74">
        <v>9</v>
      </c>
      <c r="G17" s="77">
        <v>0</v>
      </c>
      <c r="H17" s="48"/>
      <c r="I17" s="72">
        <v>4</v>
      </c>
      <c r="J17" s="76">
        <v>0</v>
      </c>
      <c r="K17" s="48"/>
      <c r="L17" s="74">
        <v>9</v>
      </c>
      <c r="M17" s="77">
        <v>0</v>
      </c>
      <c r="N17" s="48"/>
      <c r="O17" s="72">
        <v>4</v>
      </c>
      <c r="P17" s="76">
        <v>0</v>
      </c>
      <c r="Q17" s="48"/>
      <c r="R17" s="74">
        <v>9</v>
      </c>
      <c r="S17" s="77">
        <v>0</v>
      </c>
      <c r="T17" s="48"/>
      <c r="U17" s="48"/>
      <c r="V17" s="48"/>
      <c r="W17" s="48"/>
      <c r="X17" s="48"/>
      <c r="Y17" s="48"/>
      <c r="Z17" s="48"/>
      <c r="AA17" s="48"/>
      <c r="AB17" s="48"/>
      <c r="AC17" s="48"/>
      <c r="AD17" s="48"/>
      <c r="AE17" s="50"/>
      <c r="AF17" s="48"/>
      <c r="AG17" s="48"/>
      <c r="AH17" s="48"/>
      <c r="AI17" s="48"/>
      <c r="AJ17" s="48"/>
      <c r="AK17" s="48"/>
      <c r="AL17" s="48"/>
      <c r="AM17" s="48"/>
      <c r="AN17" s="48"/>
      <c r="AO17" s="48"/>
      <c r="AP17" s="48"/>
      <c r="AQ17" s="48"/>
      <c r="AR17" s="48"/>
      <c r="AS17" s="72">
        <v>4</v>
      </c>
      <c r="AT17" s="76">
        <v>0</v>
      </c>
      <c r="AU17" s="48"/>
      <c r="AV17" s="74">
        <v>9</v>
      </c>
      <c r="AW17" s="76">
        <v>0</v>
      </c>
      <c r="AX17" s="48"/>
      <c r="AY17" s="78"/>
      <c r="AZ17" s="48"/>
    </row>
    <row r="18" spans="1:52" ht="15" customHeight="1" x14ac:dyDescent="0.25">
      <c r="A18" s="283"/>
      <c r="B18" s="48"/>
      <c r="C18" s="72">
        <v>5</v>
      </c>
      <c r="D18" s="76">
        <v>0</v>
      </c>
      <c r="E18" s="48"/>
      <c r="F18" s="74">
        <v>10</v>
      </c>
      <c r="G18" s="77">
        <v>0</v>
      </c>
      <c r="H18" s="48"/>
      <c r="I18" s="72">
        <v>5</v>
      </c>
      <c r="J18" s="76">
        <v>0</v>
      </c>
      <c r="K18" s="48"/>
      <c r="L18" s="74">
        <v>10</v>
      </c>
      <c r="M18" s="77">
        <v>0</v>
      </c>
      <c r="N18" s="48"/>
      <c r="O18" s="72">
        <v>5</v>
      </c>
      <c r="P18" s="76">
        <v>0</v>
      </c>
      <c r="Q18" s="48"/>
      <c r="R18" s="74">
        <v>10</v>
      </c>
      <c r="S18" s="77">
        <v>0</v>
      </c>
      <c r="T18" s="48"/>
      <c r="U18" s="48"/>
      <c r="V18" s="48"/>
      <c r="W18" s="48"/>
      <c r="X18" s="48"/>
      <c r="Y18" s="48"/>
      <c r="Z18" s="48"/>
      <c r="AA18" s="48"/>
      <c r="AB18" s="48"/>
      <c r="AC18" s="48"/>
      <c r="AD18" s="48"/>
      <c r="AE18" s="50"/>
      <c r="AF18" s="48"/>
      <c r="AG18" s="48"/>
      <c r="AH18" s="48"/>
      <c r="AI18" s="48"/>
      <c r="AJ18" s="48"/>
      <c r="AK18" s="48"/>
      <c r="AL18" s="48"/>
      <c r="AM18" s="48"/>
      <c r="AN18" s="48"/>
      <c r="AO18" s="48"/>
      <c r="AP18" s="48"/>
      <c r="AQ18" s="48"/>
      <c r="AR18" s="48"/>
      <c r="AS18" s="72">
        <v>5</v>
      </c>
      <c r="AT18" s="76">
        <v>0</v>
      </c>
      <c r="AU18" s="48"/>
      <c r="AV18" s="74">
        <v>10</v>
      </c>
      <c r="AW18" s="76">
        <v>0</v>
      </c>
      <c r="AX18" s="48"/>
      <c r="AY18" s="78"/>
      <c r="AZ18" s="48"/>
    </row>
    <row r="19" spans="1:52" x14ac:dyDescent="0.25">
      <c r="A19" s="87"/>
      <c r="B19" s="48"/>
      <c r="C19" s="69"/>
      <c r="D19" s="50"/>
      <c r="E19" s="48"/>
      <c r="F19" s="56"/>
      <c r="G19" s="70"/>
      <c r="H19" s="48"/>
      <c r="I19" s="69"/>
      <c r="J19" s="50"/>
      <c r="K19" s="48"/>
      <c r="L19" s="56"/>
      <c r="M19" s="68"/>
      <c r="N19" s="48"/>
      <c r="O19" s="69"/>
      <c r="P19" s="48"/>
      <c r="Q19" s="48"/>
      <c r="R19" s="56"/>
      <c r="S19" s="68"/>
      <c r="T19" s="48"/>
      <c r="U19" s="48"/>
      <c r="V19" s="48"/>
      <c r="W19" s="48"/>
      <c r="X19" s="48"/>
      <c r="Y19" s="48"/>
      <c r="Z19" s="48"/>
      <c r="AA19" s="48"/>
      <c r="AB19" s="48"/>
      <c r="AC19" s="48"/>
      <c r="AD19" s="48"/>
      <c r="AE19" s="50"/>
      <c r="AF19" s="48"/>
      <c r="AG19" s="48"/>
      <c r="AH19" s="48"/>
      <c r="AI19" s="48"/>
      <c r="AJ19" s="48"/>
      <c r="AK19" s="48"/>
      <c r="AL19" s="48"/>
      <c r="AM19" s="48"/>
      <c r="AN19" s="48"/>
      <c r="AO19" s="48"/>
      <c r="AP19" s="48"/>
      <c r="AQ19" s="48"/>
      <c r="AR19" s="48"/>
      <c r="AS19" s="69"/>
      <c r="AT19" s="50"/>
      <c r="AU19" s="48"/>
      <c r="AV19" s="56"/>
      <c r="AW19" s="50"/>
      <c r="AX19" s="48"/>
      <c r="AY19" s="68"/>
      <c r="AZ19" s="48"/>
    </row>
    <row r="20" spans="1:52" ht="15" customHeight="1" x14ac:dyDescent="0.25">
      <c r="A20" s="282" t="s">
        <v>112</v>
      </c>
      <c r="B20" s="48"/>
      <c r="C20" s="72">
        <v>1</v>
      </c>
      <c r="D20" s="76">
        <v>0</v>
      </c>
      <c r="E20" s="48"/>
      <c r="F20" s="74">
        <v>6</v>
      </c>
      <c r="G20" s="77">
        <v>0</v>
      </c>
      <c r="H20" s="48"/>
      <c r="I20" s="72">
        <v>1</v>
      </c>
      <c r="J20" s="76">
        <v>0</v>
      </c>
      <c r="K20" s="48"/>
      <c r="L20" s="74">
        <v>6</v>
      </c>
      <c r="M20" s="77">
        <v>0</v>
      </c>
      <c r="N20" s="48"/>
      <c r="O20" s="72">
        <v>1</v>
      </c>
      <c r="P20" s="76">
        <v>0</v>
      </c>
      <c r="Q20" s="48"/>
      <c r="R20" s="74">
        <v>6</v>
      </c>
      <c r="S20" s="77">
        <v>0</v>
      </c>
      <c r="T20" s="48"/>
      <c r="U20" s="48"/>
      <c r="V20" s="48"/>
      <c r="W20" s="48"/>
      <c r="X20" s="48"/>
      <c r="Y20" s="48"/>
      <c r="Z20" s="48"/>
      <c r="AA20" s="48"/>
      <c r="AB20" s="48"/>
      <c r="AC20" s="48"/>
      <c r="AD20" s="48"/>
      <c r="AE20" s="50"/>
      <c r="AF20" s="48"/>
      <c r="AG20" s="48"/>
      <c r="AH20" s="48"/>
      <c r="AI20" s="48"/>
      <c r="AJ20" s="48"/>
      <c r="AK20" s="48"/>
      <c r="AL20" s="48"/>
      <c r="AM20" s="48"/>
      <c r="AN20" s="48"/>
      <c r="AO20" s="48"/>
      <c r="AP20" s="48"/>
      <c r="AQ20" s="48"/>
      <c r="AR20" s="48"/>
      <c r="AS20" s="72">
        <v>1</v>
      </c>
      <c r="AT20" s="76">
        <v>0</v>
      </c>
      <c r="AU20" s="48"/>
      <c r="AV20" s="74">
        <v>6</v>
      </c>
      <c r="AW20" s="76">
        <v>0</v>
      </c>
      <c r="AX20" s="48"/>
      <c r="AY20" s="78"/>
      <c r="AZ20" s="48"/>
    </row>
    <row r="21" spans="1:52" ht="15" customHeight="1" x14ac:dyDescent="0.25">
      <c r="A21" s="283"/>
      <c r="B21" s="48"/>
      <c r="C21" s="72">
        <v>2</v>
      </c>
      <c r="D21" s="76">
        <v>0</v>
      </c>
      <c r="E21" s="48"/>
      <c r="F21" s="74">
        <v>7</v>
      </c>
      <c r="G21" s="77">
        <v>0</v>
      </c>
      <c r="H21" s="48"/>
      <c r="I21" s="72">
        <v>2</v>
      </c>
      <c r="J21" s="76">
        <v>0</v>
      </c>
      <c r="K21" s="48"/>
      <c r="L21" s="74">
        <v>7</v>
      </c>
      <c r="M21" s="77">
        <v>0</v>
      </c>
      <c r="N21" s="48"/>
      <c r="O21" s="72">
        <v>2</v>
      </c>
      <c r="P21" s="76">
        <v>0</v>
      </c>
      <c r="Q21" s="48"/>
      <c r="R21" s="74">
        <v>7</v>
      </c>
      <c r="S21" s="77">
        <v>0</v>
      </c>
      <c r="T21" s="48"/>
      <c r="U21" s="48"/>
      <c r="V21" s="48"/>
      <c r="W21" s="48"/>
      <c r="X21" s="48"/>
      <c r="Y21" s="48"/>
      <c r="Z21" s="48"/>
      <c r="AA21" s="48"/>
      <c r="AB21" s="48"/>
      <c r="AC21" s="48"/>
      <c r="AD21" s="48"/>
      <c r="AE21" s="50"/>
      <c r="AF21" s="48"/>
      <c r="AG21" s="48"/>
      <c r="AH21" s="48"/>
      <c r="AI21" s="48"/>
      <c r="AJ21" s="48"/>
      <c r="AK21" s="48"/>
      <c r="AL21" s="48"/>
      <c r="AM21" s="48"/>
      <c r="AN21" s="48"/>
      <c r="AO21" s="48"/>
      <c r="AP21" s="48"/>
      <c r="AQ21" s="48"/>
      <c r="AR21" s="48"/>
      <c r="AS21" s="72">
        <v>2</v>
      </c>
      <c r="AT21" s="76">
        <v>0</v>
      </c>
      <c r="AU21" s="48"/>
      <c r="AV21" s="74">
        <v>7</v>
      </c>
      <c r="AW21" s="76">
        <v>0</v>
      </c>
      <c r="AX21" s="48"/>
      <c r="AY21" s="207"/>
      <c r="AZ21" s="48"/>
    </row>
    <row r="22" spans="1:52" ht="15" customHeight="1" x14ac:dyDescent="0.25">
      <c r="A22" s="283"/>
      <c r="B22" s="48"/>
      <c r="C22" s="72">
        <v>3</v>
      </c>
      <c r="D22" s="76">
        <v>0</v>
      </c>
      <c r="E22" s="48"/>
      <c r="F22" s="74">
        <v>8</v>
      </c>
      <c r="G22" s="77">
        <v>0</v>
      </c>
      <c r="H22" s="48"/>
      <c r="I22" s="72">
        <v>3</v>
      </c>
      <c r="J22" s="76">
        <v>0</v>
      </c>
      <c r="K22" s="48"/>
      <c r="L22" s="74">
        <v>8</v>
      </c>
      <c r="M22" s="77">
        <v>0</v>
      </c>
      <c r="N22" s="48"/>
      <c r="O22" s="72">
        <v>3</v>
      </c>
      <c r="P22" s="76">
        <v>0</v>
      </c>
      <c r="Q22" s="48"/>
      <c r="R22" s="74">
        <v>8</v>
      </c>
      <c r="S22" s="77">
        <v>0</v>
      </c>
      <c r="T22" s="48"/>
      <c r="U22" s="48"/>
      <c r="V22" s="48"/>
      <c r="W22" s="48"/>
      <c r="X22" s="48"/>
      <c r="Y22" s="48"/>
      <c r="Z22" s="48"/>
      <c r="AA22" s="48"/>
      <c r="AB22" s="48"/>
      <c r="AC22" s="48"/>
      <c r="AD22" s="48"/>
      <c r="AE22" s="50"/>
      <c r="AF22" s="48"/>
      <c r="AG22" s="48"/>
      <c r="AH22" s="48"/>
      <c r="AI22" s="48"/>
      <c r="AJ22" s="48"/>
      <c r="AK22" s="48"/>
      <c r="AL22" s="48"/>
      <c r="AM22" s="48"/>
      <c r="AN22" s="48"/>
      <c r="AO22" s="48"/>
      <c r="AP22" s="48"/>
      <c r="AQ22" s="48"/>
      <c r="AR22" s="48"/>
      <c r="AS22" s="72">
        <v>3</v>
      </c>
      <c r="AT22" s="76">
        <v>0</v>
      </c>
      <c r="AU22" s="48"/>
      <c r="AV22" s="74">
        <v>8</v>
      </c>
      <c r="AW22" s="76">
        <v>0</v>
      </c>
      <c r="AX22" s="48"/>
      <c r="AY22" s="78"/>
      <c r="AZ22" s="48"/>
    </row>
    <row r="23" spans="1:52" ht="15" customHeight="1" x14ac:dyDescent="0.25">
      <c r="A23" s="283"/>
      <c r="B23" s="48"/>
      <c r="C23" s="72">
        <v>4</v>
      </c>
      <c r="D23" s="76">
        <v>0</v>
      </c>
      <c r="E23" s="48"/>
      <c r="F23" s="74">
        <v>9</v>
      </c>
      <c r="G23" s="77">
        <v>0</v>
      </c>
      <c r="H23" s="48"/>
      <c r="I23" s="72">
        <v>4</v>
      </c>
      <c r="J23" s="76">
        <v>0</v>
      </c>
      <c r="K23" s="48"/>
      <c r="L23" s="74">
        <v>9</v>
      </c>
      <c r="M23" s="77">
        <v>0</v>
      </c>
      <c r="N23" s="48"/>
      <c r="O23" s="72">
        <v>4</v>
      </c>
      <c r="P23" s="76">
        <v>0</v>
      </c>
      <c r="Q23" s="48"/>
      <c r="R23" s="74">
        <v>9</v>
      </c>
      <c r="S23" s="77">
        <v>0</v>
      </c>
      <c r="T23" s="48"/>
      <c r="U23" s="48"/>
      <c r="V23" s="48"/>
      <c r="W23" s="48"/>
      <c r="X23" s="48"/>
      <c r="Y23" s="48"/>
      <c r="Z23" s="48"/>
      <c r="AA23" s="48"/>
      <c r="AB23" s="48"/>
      <c r="AC23" s="48"/>
      <c r="AD23" s="48"/>
      <c r="AE23" s="50"/>
      <c r="AF23" s="48"/>
      <c r="AG23" s="48"/>
      <c r="AH23" s="48"/>
      <c r="AI23" s="48"/>
      <c r="AJ23" s="48"/>
      <c r="AK23" s="48"/>
      <c r="AL23" s="48"/>
      <c r="AM23" s="48"/>
      <c r="AN23" s="48"/>
      <c r="AO23" s="48"/>
      <c r="AP23" s="48"/>
      <c r="AQ23" s="48"/>
      <c r="AR23" s="48"/>
      <c r="AS23" s="72">
        <v>4</v>
      </c>
      <c r="AT23" s="76">
        <v>0</v>
      </c>
      <c r="AU23" s="48"/>
      <c r="AV23" s="74">
        <v>9</v>
      </c>
      <c r="AW23" s="76">
        <v>0</v>
      </c>
      <c r="AX23" s="48"/>
      <c r="AY23" s="78"/>
      <c r="AZ23" s="48"/>
    </row>
    <row r="24" spans="1:52" ht="15" customHeight="1" x14ac:dyDescent="0.25">
      <c r="A24" s="283"/>
      <c r="B24" s="48"/>
      <c r="C24" s="72">
        <v>5</v>
      </c>
      <c r="D24" s="76">
        <v>0</v>
      </c>
      <c r="E24" s="48"/>
      <c r="F24" s="74">
        <v>10</v>
      </c>
      <c r="G24" s="77">
        <v>0</v>
      </c>
      <c r="H24" s="48"/>
      <c r="I24" s="72">
        <v>5</v>
      </c>
      <c r="J24" s="76">
        <v>0</v>
      </c>
      <c r="K24" s="48"/>
      <c r="L24" s="74">
        <v>10</v>
      </c>
      <c r="M24" s="77">
        <v>0</v>
      </c>
      <c r="N24" s="48"/>
      <c r="O24" s="72">
        <v>5</v>
      </c>
      <c r="P24" s="76">
        <v>0</v>
      </c>
      <c r="Q24" s="48"/>
      <c r="R24" s="74">
        <v>10</v>
      </c>
      <c r="S24" s="77">
        <v>0</v>
      </c>
      <c r="T24" s="48"/>
      <c r="U24" s="48"/>
      <c r="V24" s="48"/>
      <c r="W24" s="48"/>
      <c r="X24" s="48"/>
      <c r="Y24" s="48"/>
      <c r="Z24" s="48"/>
      <c r="AA24" s="48"/>
      <c r="AB24" s="48"/>
      <c r="AC24" s="48"/>
      <c r="AD24" s="48"/>
      <c r="AE24" s="50"/>
      <c r="AF24" s="48"/>
      <c r="AG24" s="48"/>
      <c r="AH24" s="48"/>
      <c r="AI24" s="48"/>
      <c r="AJ24" s="48"/>
      <c r="AK24" s="48"/>
      <c r="AL24" s="48"/>
      <c r="AM24" s="48"/>
      <c r="AN24" s="48"/>
      <c r="AO24" s="48"/>
      <c r="AP24" s="48"/>
      <c r="AQ24" s="48"/>
      <c r="AR24" s="48"/>
      <c r="AS24" s="72">
        <v>5</v>
      </c>
      <c r="AT24" s="76">
        <v>0</v>
      </c>
      <c r="AU24" s="48"/>
      <c r="AV24" s="74">
        <v>10</v>
      </c>
      <c r="AW24" s="76">
        <v>0</v>
      </c>
      <c r="AX24" s="48"/>
      <c r="AY24" s="78"/>
      <c r="AZ24" s="48"/>
    </row>
    <row r="25" spans="1:52" x14ac:dyDescent="0.25">
      <c r="A25" s="87"/>
      <c r="B25" s="48"/>
      <c r="C25" s="69"/>
      <c r="D25" s="50"/>
      <c r="E25" s="48"/>
      <c r="F25" s="56"/>
      <c r="G25" s="70"/>
      <c r="H25" s="48"/>
      <c r="I25" s="69"/>
      <c r="J25" s="50"/>
      <c r="K25" s="48"/>
      <c r="L25" s="56"/>
      <c r="M25" s="68"/>
      <c r="N25" s="48"/>
      <c r="O25" s="69"/>
      <c r="P25" s="48"/>
      <c r="Q25" s="48"/>
      <c r="R25" s="56"/>
      <c r="S25" s="68"/>
      <c r="T25" s="48"/>
      <c r="U25" s="48"/>
      <c r="V25" s="48"/>
      <c r="W25" s="48"/>
      <c r="X25" s="48"/>
      <c r="Y25" s="48"/>
      <c r="Z25" s="48"/>
      <c r="AA25" s="48"/>
      <c r="AB25" s="48"/>
      <c r="AC25" s="48"/>
      <c r="AD25" s="48"/>
      <c r="AE25" s="50"/>
      <c r="AF25" s="48"/>
      <c r="AG25" s="48"/>
      <c r="AH25" s="48"/>
      <c r="AI25" s="48"/>
      <c r="AJ25" s="48"/>
      <c r="AK25" s="48"/>
      <c r="AL25" s="48"/>
      <c r="AM25" s="48"/>
      <c r="AN25" s="48"/>
      <c r="AO25" s="48"/>
      <c r="AP25" s="48"/>
      <c r="AQ25" s="48"/>
      <c r="AR25" s="48"/>
      <c r="AS25" s="69"/>
      <c r="AT25" s="50"/>
      <c r="AU25" s="48"/>
      <c r="AV25" s="56"/>
      <c r="AW25" s="50"/>
      <c r="AX25" s="48"/>
      <c r="AY25" s="68"/>
      <c r="AZ25" s="48"/>
    </row>
    <row r="26" spans="1:52" ht="15" customHeight="1" x14ac:dyDescent="0.25">
      <c r="A26" s="282" t="s">
        <v>113</v>
      </c>
      <c r="B26" s="48"/>
      <c r="C26" s="72">
        <v>1</v>
      </c>
      <c r="D26" s="76">
        <v>0</v>
      </c>
      <c r="E26" s="48"/>
      <c r="F26" s="74">
        <v>6</v>
      </c>
      <c r="G26" s="77">
        <v>0</v>
      </c>
      <c r="H26" s="48"/>
      <c r="I26" s="72">
        <v>1</v>
      </c>
      <c r="J26" s="76">
        <v>0</v>
      </c>
      <c r="K26" s="48"/>
      <c r="L26" s="74">
        <v>6</v>
      </c>
      <c r="M26" s="77">
        <v>0</v>
      </c>
      <c r="N26" s="48"/>
      <c r="O26" s="72">
        <v>1</v>
      </c>
      <c r="P26" s="76">
        <v>0</v>
      </c>
      <c r="Q26" s="48"/>
      <c r="R26" s="74">
        <v>6</v>
      </c>
      <c r="S26" s="77">
        <v>0</v>
      </c>
      <c r="T26" s="48"/>
      <c r="U26" s="48"/>
      <c r="V26" s="48"/>
      <c r="W26" s="48"/>
      <c r="X26" s="48"/>
      <c r="Y26" s="48"/>
      <c r="Z26" s="48"/>
      <c r="AA26" s="48"/>
      <c r="AB26" s="48"/>
      <c r="AC26" s="48"/>
      <c r="AD26" s="48"/>
      <c r="AE26" s="50"/>
      <c r="AF26" s="48"/>
      <c r="AG26" s="48"/>
      <c r="AH26" s="48"/>
      <c r="AI26" s="48"/>
      <c r="AJ26" s="48"/>
      <c r="AK26" s="48"/>
      <c r="AL26" s="48"/>
      <c r="AM26" s="48"/>
      <c r="AN26" s="48"/>
      <c r="AO26" s="48"/>
      <c r="AP26" s="48"/>
      <c r="AQ26" s="48"/>
      <c r="AR26" s="48"/>
      <c r="AS26" s="72">
        <v>1</v>
      </c>
      <c r="AT26" s="76">
        <v>0</v>
      </c>
      <c r="AU26" s="48"/>
      <c r="AV26" s="74">
        <v>6</v>
      </c>
      <c r="AW26" s="76">
        <v>0</v>
      </c>
      <c r="AX26" s="48"/>
      <c r="AY26" s="78"/>
      <c r="AZ26" s="48"/>
    </row>
    <row r="27" spans="1:52" ht="15" customHeight="1" x14ac:dyDescent="0.25">
      <c r="A27" s="283"/>
      <c r="B27" s="48"/>
      <c r="C27" s="72">
        <v>2</v>
      </c>
      <c r="D27" s="76">
        <v>0</v>
      </c>
      <c r="E27" s="48"/>
      <c r="F27" s="74">
        <v>7</v>
      </c>
      <c r="G27" s="77">
        <v>0</v>
      </c>
      <c r="H27" s="48"/>
      <c r="I27" s="72">
        <v>2</v>
      </c>
      <c r="J27" s="76">
        <v>0</v>
      </c>
      <c r="K27" s="48"/>
      <c r="L27" s="74">
        <v>7</v>
      </c>
      <c r="M27" s="77">
        <v>0</v>
      </c>
      <c r="N27" s="48"/>
      <c r="O27" s="72">
        <v>2</v>
      </c>
      <c r="P27" s="76">
        <v>0</v>
      </c>
      <c r="Q27" s="48"/>
      <c r="R27" s="74">
        <v>7</v>
      </c>
      <c r="S27" s="77">
        <v>0</v>
      </c>
      <c r="T27" s="48"/>
      <c r="U27" s="48"/>
      <c r="V27" s="48"/>
      <c r="W27" s="48"/>
      <c r="X27" s="48"/>
      <c r="Y27" s="48"/>
      <c r="Z27" s="48"/>
      <c r="AA27" s="48"/>
      <c r="AB27" s="48"/>
      <c r="AC27" s="48"/>
      <c r="AD27" s="48"/>
      <c r="AE27" s="50"/>
      <c r="AF27" s="48"/>
      <c r="AG27" s="48"/>
      <c r="AH27" s="48"/>
      <c r="AI27" s="48"/>
      <c r="AJ27" s="48"/>
      <c r="AK27" s="48"/>
      <c r="AL27" s="48"/>
      <c r="AM27" s="48"/>
      <c r="AN27" s="48"/>
      <c r="AO27" s="48"/>
      <c r="AP27" s="48"/>
      <c r="AQ27" s="48"/>
      <c r="AR27" s="48"/>
      <c r="AS27" s="72">
        <v>2</v>
      </c>
      <c r="AT27" s="76">
        <v>0</v>
      </c>
      <c r="AU27" s="48"/>
      <c r="AV27" s="74">
        <v>7</v>
      </c>
      <c r="AW27" s="76">
        <v>0</v>
      </c>
      <c r="AX27" s="48"/>
      <c r="AY27" s="78"/>
      <c r="AZ27" s="48"/>
    </row>
    <row r="28" spans="1:52" ht="15" customHeight="1" x14ac:dyDescent="0.25">
      <c r="A28" s="283"/>
      <c r="B28" s="48"/>
      <c r="C28" s="72">
        <v>3</v>
      </c>
      <c r="D28" s="76">
        <v>0</v>
      </c>
      <c r="E28" s="48"/>
      <c r="F28" s="74">
        <v>8</v>
      </c>
      <c r="G28" s="77">
        <v>0</v>
      </c>
      <c r="H28" s="48"/>
      <c r="I28" s="72">
        <v>3</v>
      </c>
      <c r="J28" s="76">
        <v>0</v>
      </c>
      <c r="K28" s="48"/>
      <c r="L28" s="74">
        <v>8</v>
      </c>
      <c r="M28" s="77">
        <v>0</v>
      </c>
      <c r="N28" s="48"/>
      <c r="O28" s="72">
        <v>3</v>
      </c>
      <c r="P28" s="76">
        <v>0</v>
      </c>
      <c r="Q28" s="48"/>
      <c r="R28" s="74">
        <v>8</v>
      </c>
      <c r="S28" s="77">
        <v>0</v>
      </c>
      <c r="T28" s="48"/>
      <c r="U28" s="48"/>
      <c r="V28" s="48"/>
      <c r="W28" s="48"/>
      <c r="X28" s="48"/>
      <c r="Y28" s="48"/>
      <c r="Z28" s="48"/>
      <c r="AA28" s="48"/>
      <c r="AB28" s="48"/>
      <c r="AC28" s="48"/>
      <c r="AD28" s="48"/>
      <c r="AE28" s="50"/>
      <c r="AF28" s="48"/>
      <c r="AG28" s="48"/>
      <c r="AH28" s="48"/>
      <c r="AI28" s="48"/>
      <c r="AJ28" s="48"/>
      <c r="AK28" s="48"/>
      <c r="AL28" s="48"/>
      <c r="AM28" s="48"/>
      <c r="AN28" s="48"/>
      <c r="AO28" s="48"/>
      <c r="AP28" s="48"/>
      <c r="AQ28" s="48"/>
      <c r="AR28" s="48"/>
      <c r="AS28" s="72">
        <v>3</v>
      </c>
      <c r="AT28" s="76">
        <v>0</v>
      </c>
      <c r="AU28" s="48"/>
      <c r="AV28" s="74">
        <v>8</v>
      </c>
      <c r="AW28" s="76">
        <v>0</v>
      </c>
      <c r="AX28" s="48"/>
      <c r="AY28" s="78"/>
      <c r="AZ28" s="48"/>
    </row>
    <row r="29" spans="1:52" ht="15" customHeight="1" x14ac:dyDescent="0.25">
      <c r="A29" s="283"/>
      <c r="B29" s="48"/>
      <c r="C29" s="72">
        <v>4</v>
      </c>
      <c r="D29" s="76">
        <v>0</v>
      </c>
      <c r="E29" s="48"/>
      <c r="F29" s="74">
        <v>9</v>
      </c>
      <c r="G29" s="77">
        <v>0</v>
      </c>
      <c r="H29" s="48"/>
      <c r="I29" s="72">
        <v>4</v>
      </c>
      <c r="J29" s="76">
        <v>0</v>
      </c>
      <c r="K29" s="48"/>
      <c r="L29" s="74">
        <v>9</v>
      </c>
      <c r="M29" s="77">
        <v>0</v>
      </c>
      <c r="N29" s="48"/>
      <c r="O29" s="72">
        <v>4</v>
      </c>
      <c r="P29" s="76">
        <v>0</v>
      </c>
      <c r="Q29" s="48"/>
      <c r="R29" s="74">
        <v>9</v>
      </c>
      <c r="S29" s="77">
        <v>0</v>
      </c>
      <c r="T29" s="48"/>
      <c r="U29" s="48"/>
      <c r="V29" s="48"/>
      <c r="W29" s="48"/>
      <c r="X29" s="48"/>
      <c r="Y29" s="48"/>
      <c r="Z29" s="48"/>
      <c r="AA29" s="48"/>
      <c r="AB29" s="48"/>
      <c r="AC29" s="48"/>
      <c r="AD29" s="48"/>
      <c r="AE29" s="50"/>
      <c r="AF29" s="48"/>
      <c r="AG29" s="48"/>
      <c r="AH29" s="48"/>
      <c r="AI29" s="48"/>
      <c r="AJ29" s="48"/>
      <c r="AK29" s="48"/>
      <c r="AL29" s="48"/>
      <c r="AM29" s="48"/>
      <c r="AN29" s="48"/>
      <c r="AO29" s="48"/>
      <c r="AP29" s="48"/>
      <c r="AQ29" s="48"/>
      <c r="AR29" s="48"/>
      <c r="AS29" s="72">
        <v>4</v>
      </c>
      <c r="AT29" s="76">
        <v>0</v>
      </c>
      <c r="AU29" s="48"/>
      <c r="AV29" s="74">
        <v>9</v>
      </c>
      <c r="AW29" s="76">
        <v>0</v>
      </c>
      <c r="AX29" s="48"/>
      <c r="AY29" s="78"/>
      <c r="AZ29" s="48"/>
    </row>
    <row r="30" spans="1:52" ht="15" customHeight="1" x14ac:dyDescent="0.25">
      <c r="A30" s="283"/>
      <c r="B30" s="48"/>
      <c r="C30" s="72">
        <v>5</v>
      </c>
      <c r="D30" s="76">
        <v>0</v>
      </c>
      <c r="E30" s="48"/>
      <c r="F30" s="74">
        <v>10</v>
      </c>
      <c r="G30" s="77">
        <v>0</v>
      </c>
      <c r="H30" s="48"/>
      <c r="I30" s="72">
        <v>5</v>
      </c>
      <c r="J30" s="76">
        <v>0</v>
      </c>
      <c r="K30" s="48"/>
      <c r="L30" s="74">
        <v>10</v>
      </c>
      <c r="M30" s="77">
        <v>0</v>
      </c>
      <c r="N30" s="48"/>
      <c r="O30" s="72">
        <v>5</v>
      </c>
      <c r="P30" s="76">
        <v>0</v>
      </c>
      <c r="Q30" s="48"/>
      <c r="R30" s="74">
        <v>10</v>
      </c>
      <c r="S30" s="77">
        <v>0</v>
      </c>
      <c r="T30" s="48"/>
      <c r="U30" s="48"/>
      <c r="V30" s="48"/>
      <c r="W30" s="48"/>
      <c r="X30" s="48"/>
      <c r="Y30" s="48"/>
      <c r="Z30" s="48"/>
      <c r="AA30" s="48"/>
      <c r="AB30" s="48"/>
      <c r="AC30" s="48"/>
      <c r="AD30" s="48"/>
      <c r="AE30" s="50"/>
      <c r="AF30" s="48"/>
      <c r="AG30" s="48"/>
      <c r="AH30" s="48"/>
      <c r="AI30" s="48"/>
      <c r="AJ30" s="48"/>
      <c r="AK30" s="48"/>
      <c r="AL30" s="48"/>
      <c r="AM30" s="48"/>
      <c r="AN30" s="48"/>
      <c r="AO30" s="48"/>
      <c r="AP30" s="48"/>
      <c r="AQ30" s="48"/>
      <c r="AR30" s="48"/>
      <c r="AS30" s="72">
        <v>5</v>
      </c>
      <c r="AT30" s="76">
        <v>0</v>
      </c>
      <c r="AU30" s="48"/>
      <c r="AV30" s="74">
        <v>10</v>
      </c>
      <c r="AW30" s="76">
        <v>0</v>
      </c>
      <c r="AX30" s="48"/>
      <c r="AY30" s="78"/>
      <c r="AZ30" s="48"/>
    </row>
    <row r="31" spans="1:52" x14ac:dyDescent="0.25">
      <c r="A31" s="87"/>
      <c r="B31" s="48"/>
      <c r="C31" s="187"/>
      <c r="D31" s="188"/>
      <c r="E31" s="188"/>
      <c r="F31" s="188"/>
      <c r="G31" s="189"/>
      <c r="H31" s="48"/>
      <c r="I31" s="69"/>
      <c r="J31" s="50"/>
      <c r="K31" s="48"/>
      <c r="L31" s="56"/>
      <c r="M31" s="68"/>
      <c r="N31" s="48"/>
      <c r="O31" s="69"/>
      <c r="P31" s="48"/>
      <c r="Q31" s="48"/>
      <c r="R31" s="56"/>
      <c r="S31" s="68"/>
      <c r="T31" s="48"/>
      <c r="U31" s="48"/>
      <c r="V31" s="48"/>
      <c r="W31" s="48"/>
      <c r="X31" s="48"/>
      <c r="Y31" s="48"/>
      <c r="Z31" s="48"/>
      <c r="AA31" s="48"/>
      <c r="AB31" s="48"/>
      <c r="AC31" s="48"/>
      <c r="AD31" s="48"/>
      <c r="AE31" s="50"/>
      <c r="AF31" s="48"/>
      <c r="AG31" s="48"/>
      <c r="AH31" s="48"/>
      <c r="AI31" s="48"/>
      <c r="AJ31" s="48"/>
      <c r="AK31" s="48"/>
      <c r="AL31" s="48"/>
      <c r="AM31" s="48"/>
      <c r="AN31" s="48"/>
      <c r="AO31" s="48"/>
      <c r="AP31" s="48"/>
      <c r="AQ31" s="48"/>
      <c r="AR31" s="48"/>
      <c r="AS31" s="69"/>
      <c r="AT31" s="50"/>
      <c r="AU31" s="48"/>
      <c r="AV31" s="56"/>
      <c r="AW31" s="50"/>
      <c r="AX31" s="48"/>
      <c r="AY31" s="68"/>
      <c r="AZ31" s="48"/>
    </row>
    <row r="32" spans="1:52" s="90" customFormat="1" ht="15" x14ac:dyDescent="0.25">
      <c r="A32" s="282" t="s">
        <v>114</v>
      </c>
      <c r="B32" s="88"/>
      <c r="C32" s="72">
        <v>1</v>
      </c>
      <c r="D32" s="76">
        <v>0</v>
      </c>
      <c r="E32" s="48"/>
      <c r="F32" s="74">
        <v>6</v>
      </c>
      <c r="G32" s="77">
        <v>0</v>
      </c>
      <c r="H32" s="88"/>
      <c r="I32" s="72">
        <v>1</v>
      </c>
      <c r="J32" s="76">
        <v>0</v>
      </c>
      <c r="K32" s="48"/>
      <c r="L32" s="74">
        <v>6</v>
      </c>
      <c r="M32" s="77">
        <v>0</v>
      </c>
      <c r="N32" s="88"/>
      <c r="O32" s="72">
        <v>1</v>
      </c>
      <c r="P32" s="76">
        <v>0</v>
      </c>
      <c r="Q32" s="48"/>
      <c r="R32" s="74">
        <v>6</v>
      </c>
      <c r="S32" s="77">
        <v>0</v>
      </c>
      <c r="T32" s="88"/>
      <c r="U32" s="88"/>
      <c r="V32" s="88"/>
      <c r="W32" s="88"/>
      <c r="X32" s="88"/>
      <c r="Y32" s="88"/>
      <c r="Z32" s="88"/>
      <c r="AA32" s="88"/>
      <c r="AB32" s="88"/>
      <c r="AC32" s="88"/>
      <c r="AD32" s="88"/>
      <c r="AE32" s="89"/>
      <c r="AF32" s="88"/>
      <c r="AG32" s="88"/>
      <c r="AH32" s="88"/>
      <c r="AI32" s="88"/>
      <c r="AJ32" s="88"/>
      <c r="AK32" s="88"/>
      <c r="AL32" s="88"/>
      <c r="AM32" s="88"/>
      <c r="AN32" s="88"/>
      <c r="AO32" s="88"/>
      <c r="AP32" s="88"/>
      <c r="AQ32" s="88"/>
      <c r="AR32" s="88"/>
      <c r="AS32" s="72">
        <v>1</v>
      </c>
      <c r="AT32" s="76">
        <v>0</v>
      </c>
      <c r="AU32" s="48"/>
      <c r="AV32" s="74">
        <v>6</v>
      </c>
      <c r="AW32" s="76">
        <v>0</v>
      </c>
      <c r="AX32" s="48"/>
      <c r="AY32" s="78"/>
      <c r="AZ32" s="88"/>
    </row>
    <row r="33" spans="1:52" s="90" customFormat="1" ht="15" x14ac:dyDescent="0.25">
      <c r="A33" s="283"/>
      <c r="B33" s="88"/>
      <c r="C33" s="72">
        <v>2</v>
      </c>
      <c r="D33" s="76">
        <v>0</v>
      </c>
      <c r="E33" s="48"/>
      <c r="F33" s="74">
        <v>7</v>
      </c>
      <c r="G33" s="77">
        <v>0</v>
      </c>
      <c r="H33" s="88"/>
      <c r="I33" s="72">
        <v>2</v>
      </c>
      <c r="J33" s="76">
        <v>0</v>
      </c>
      <c r="K33" s="48"/>
      <c r="L33" s="74">
        <v>7</v>
      </c>
      <c r="M33" s="77">
        <v>0</v>
      </c>
      <c r="N33" s="88"/>
      <c r="O33" s="72">
        <v>2</v>
      </c>
      <c r="P33" s="76">
        <v>0</v>
      </c>
      <c r="Q33" s="48"/>
      <c r="R33" s="74">
        <v>7</v>
      </c>
      <c r="S33" s="77">
        <v>0</v>
      </c>
      <c r="T33" s="88"/>
      <c r="U33" s="88"/>
      <c r="V33" s="88"/>
      <c r="W33" s="88"/>
      <c r="X33" s="88"/>
      <c r="Y33" s="88"/>
      <c r="Z33" s="88"/>
      <c r="AA33" s="88"/>
      <c r="AB33" s="88"/>
      <c r="AC33" s="88"/>
      <c r="AD33" s="88"/>
      <c r="AE33" s="89"/>
      <c r="AF33" s="88"/>
      <c r="AG33" s="88"/>
      <c r="AH33" s="88"/>
      <c r="AI33" s="88"/>
      <c r="AJ33" s="88"/>
      <c r="AK33" s="88"/>
      <c r="AL33" s="88"/>
      <c r="AM33" s="88"/>
      <c r="AN33" s="88"/>
      <c r="AO33" s="88"/>
      <c r="AP33" s="88"/>
      <c r="AQ33" s="88"/>
      <c r="AR33" s="88"/>
      <c r="AS33" s="72">
        <v>2</v>
      </c>
      <c r="AT33" s="76">
        <v>0</v>
      </c>
      <c r="AU33" s="48"/>
      <c r="AV33" s="74">
        <v>7</v>
      </c>
      <c r="AW33" s="76">
        <v>0</v>
      </c>
      <c r="AX33" s="48"/>
      <c r="AY33" s="78"/>
      <c r="AZ33" s="88"/>
    </row>
    <row r="34" spans="1:52" s="90" customFormat="1" ht="15" x14ac:dyDescent="0.25">
      <c r="A34" s="283"/>
      <c r="B34" s="88"/>
      <c r="C34" s="72">
        <v>3</v>
      </c>
      <c r="D34" s="76">
        <v>0</v>
      </c>
      <c r="E34" s="48"/>
      <c r="F34" s="74">
        <v>8</v>
      </c>
      <c r="G34" s="77">
        <v>0</v>
      </c>
      <c r="H34" s="88"/>
      <c r="I34" s="72">
        <v>3</v>
      </c>
      <c r="J34" s="76">
        <v>0</v>
      </c>
      <c r="K34" s="48"/>
      <c r="L34" s="74">
        <v>8</v>
      </c>
      <c r="M34" s="77">
        <v>0</v>
      </c>
      <c r="N34" s="88"/>
      <c r="O34" s="72">
        <v>3</v>
      </c>
      <c r="P34" s="76">
        <v>0</v>
      </c>
      <c r="Q34" s="48"/>
      <c r="R34" s="74">
        <v>8</v>
      </c>
      <c r="S34" s="77">
        <v>0</v>
      </c>
      <c r="T34" s="88"/>
      <c r="U34" s="88"/>
      <c r="V34" s="88"/>
      <c r="W34" s="88"/>
      <c r="X34" s="88"/>
      <c r="Y34" s="88"/>
      <c r="Z34" s="88"/>
      <c r="AA34" s="88"/>
      <c r="AB34" s="88"/>
      <c r="AC34" s="88"/>
      <c r="AD34" s="88"/>
      <c r="AE34" s="89"/>
      <c r="AF34" s="88"/>
      <c r="AG34" s="88"/>
      <c r="AH34" s="88"/>
      <c r="AI34" s="88"/>
      <c r="AJ34" s="88"/>
      <c r="AK34" s="88"/>
      <c r="AL34" s="88"/>
      <c r="AM34" s="88"/>
      <c r="AN34" s="88"/>
      <c r="AO34" s="88"/>
      <c r="AP34" s="88"/>
      <c r="AQ34" s="88"/>
      <c r="AR34" s="88"/>
      <c r="AS34" s="72">
        <v>3</v>
      </c>
      <c r="AT34" s="76">
        <v>0</v>
      </c>
      <c r="AU34" s="48"/>
      <c r="AV34" s="74">
        <v>8</v>
      </c>
      <c r="AW34" s="76">
        <v>0</v>
      </c>
      <c r="AX34" s="48"/>
      <c r="AY34" s="78"/>
      <c r="AZ34" s="88"/>
    </row>
    <row r="35" spans="1:52" s="90" customFormat="1" ht="15" x14ac:dyDescent="0.25">
      <c r="A35" s="283"/>
      <c r="B35" s="88"/>
      <c r="C35" s="72">
        <v>4</v>
      </c>
      <c r="D35" s="76">
        <v>0</v>
      </c>
      <c r="E35" s="48"/>
      <c r="F35" s="74">
        <v>9</v>
      </c>
      <c r="G35" s="77">
        <v>0</v>
      </c>
      <c r="H35" s="88"/>
      <c r="I35" s="72">
        <v>4</v>
      </c>
      <c r="J35" s="76">
        <v>0</v>
      </c>
      <c r="K35" s="48"/>
      <c r="L35" s="74">
        <v>9</v>
      </c>
      <c r="M35" s="77">
        <v>0</v>
      </c>
      <c r="N35" s="88"/>
      <c r="O35" s="72">
        <v>4</v>
      </c>
      <c r="P35" s="76">
        <v>0</v>
      </c>
      <c r="Q35" s="48"/>
      <c r="R35" s="74">
        <v>9</v>
      </c>
      <c r="S35" s="77">
        <v>0</v>
      </c>
      <c r="T35" s="88"/>
      <c r="U35" s="88"/>
      <c r="V35" s="88"/>
      <c r="W35" s="88"/>
      <c r="X35" s="88"/>
      <c r="Y35" s="88"/>
      <c r="Z35" s="88"/>
      <c r="AA35" s="88"/>
      <c r="AB35" s="88"/>
      <c r="AC35" s="88"/>
      <c r="AD35" s="88"/>
      <c r="AE35" s="89"/>
      <c r="AF35" s="88"/>
      <c r="AG35" s="88"/>
      <c r="AH35" s="88"/>
      <c r="AI35" s="88"/>
      <c r="AJ35" s="88"/>
      <c r="AK35" s="88"/>
      <c r="AL35" s="88"/>
      <c r="AM35" s="88"/>
      <c r="AN35" s="88"/>
      <c r="AO35" s="88"/>
      <c r="AP35" s="88"/>
      <c r="AQ35" s="88"/>
      <c r="AR35" s="88"/>
      <c r="AS35" s="72">
        <v>4</v>
      </c>
      <c r="AT35" s="76">
        <v>0</v>
      </c>
      <c r="AU35" s="48"/>
      <c r="AV35" s="74">
        <v>9</v>
      </c>
      <c r="AW35" s="76">
        <v>0</v>
      </c>
      <c r="AX35" s="48"/>
      <c r="AY35" s="78"/>
      <c r="AZ35" s="88"/>
    </row>
    <row r="36" spans="1:52" s="90" customFormat="1" ht="15" x14ac:dyDescent="0.25">
      <c r="A36" s="283"/>
      <c r="B36" s="88"/>
      <c r="C36" s="72">
        <v>5</v>
      </c>
      <c r="D36" s="76">
        <v>0</v>
      </c>
      <c r="E36" s="48"/>
      <c r="F36" s="74">
        <v>10</v>
      </c>
      <c r="G36" s="77">
        <v>0</v>
      </c>
      <c r="H36" s="88"/>
      <c r="I36" s="72">
        <v>5</v>
      </c>
      <c r="J36" s="76">
        <v>0</v>
      </c>
      <c r="K36" s="48"/>
      <c r="L36" s="74">
        <v>10</v>
      </c>
      <c r="M36" s="77">
        <v>0</v>
      </c>
      <c r="N36" s="88"/>
      <c r="O36" s="72">
        <v>5</v>
      </c>
      <c r="P36" s="76">
        <v>0</v>
      </c>
      <c r="Q36" s="48"/>
      <c r="R36" s="74">
        <v>10</v>
      </c>
      <c r="S36" s="77">
        <v>0</v>
      </c>
      <c r="T36" s="88"/>
      <c r="U36" s="88"/>
      <c r="V36" s="88"/>
      <c r="W36" s="88"/>
      <c r="X36" s="88"/>
      <c r="Y36" s="88"/>
      <c r="Z36" s="88"/>
      <c r="AA36" s="88"/>
      <c r="AB36" s="88"/>
      <c r="AC36" s="88"/>
      <c r="AD36" s="88"/>
      <c r="AE36" s="89"/>
      <c r="AF36" s="88"/>
      <c r="AG36" s="88"/>
      <c r="AH36" s="88"/>
      <c r="AI36" s="88"/>
      <c r="AJ36" s="88"/>
      <c r="AK36" s="88"/>
      <c r="AL36" s="88"/>
      <c r="AM36" s="88"/>
      <c r="AN36" s="88"/>
      <c r="AO36" s="88"/>
      <c r="AP36" s="88"/>
      <c r="AQ36" s="88"/>
      <c r="AR36" s="88"/>
      <c r="AS36" s="72">
        <v>5</v>
      </c>
      <c r="AT36" s="76">
        <v>0</v>
      </c>
      <c r="AU36" s="48"/>
      <c r="AV36" s="74">
        <v>10</v>
      </c>
      <c r="AW36" s="76">
        <v>0</v>
      </c>
      <c r="AX36" s="48"/>
      <c r="AY36" s="78"/>
      <c r="AZ36" s="88"/>
    </row>
    <row r="37" spans="1:52" x14ac:dyDescent="0.25">
      <c r="A37" s="87"/>
      <c r="B37" s="48"/>
      <c r="C37" s="69"/>
      <c r="D37" s="50"/>
      <c r="E37" s="48"/>
      <c r="F37" s="56"/>
      <c r="G37" s="70"/>
      <c r="H37" s="48"/>
      <c r="I37" s="69"/>
      <c r="J37" s="50"/>
      <c r="K37" s="48"/>
      <c r="L37" s="56"/>
      <c r="M37" s="68"/>
      <c r="N37" s="48"/>
      <c r="O37" s="69"/>
      <c r="P37" s="48"/>
      <c r="Q37" s="48"/>
      <c r="R37" s="56"/>
      <c r="S37" s="68"/>
      <c r="T37" s="48"/>
      <c r="U37" s="48"/>
      <c r="V37" s="48"/>
      <c r="W37" s="48"/>
      <c r="X37" s="48"/>
      <c r="Y37" s="48"/>
      <c r="Z37" s="48"/>
      <c r="AA37" s="48"/>
      <c r="AB37" s="48"/>
      <c r="AC37" s="48"/>
      <c r="AD37" s="48"/>
      <c r="AE37" s="50"/>
      <c r="AF37" s="48"/>
      <c r="AG37" s="48"/>
      <c r="AH37" s="48"/>
      <c r="AI37" s="48"/>
      <c r="AJ37" s="48"/>
      <c r="AK37" s="48"/>
      <c r="AL37" s="48"/>
      <c r="AM37" s="48"/>
      <c r="AN37" s="48"/>
      <c r="AO37" s="48"/>
      <c r="AP37" s="48"/>
      <c r="AQ37" s="48"/>
      <c r="AR37" s="48"/>
      <c r="AS37" s="69"/>
      <c r="AT37" s="50"/>
      <c r="AU37" s="48"/>
      <c r="AV37" s="56"/>
      <c r="AW37" s="50"/>
      <c r="AX37" s="48"/>
      <c r="AY37" s="68"/>
      <c r="AZ37" s="48"/>
    </row>
    <row r="38" spans="1:52" ht="15" customHeight="1" x14ac:dyDescent="0.25">
      <c r="A38" s="282" t="s">
        <v>115</v>
      </c>
      <c r="B38" s="48"/>
      <c r="C38" s="72">
        <v>1</v>
      </c>
      <c r="D38" s="76">
        <v>0</v>
      </c>
      <c r="E38" s="48"/>
      <c r="F38" s="74">
        <v>6</v>
      </c>
      <c r="G38" s="77">
        <v>0</v>
      </c>
      <c r="H38" s="48"/>
      <c r="I38" s="72">
        <v>1</v>
      </c>
      <c r="J38" s="76">
        <v>0</v>
      </c>
      <c r="K38" s="48"/>
      <c r="L38" s="74">
        <v>6</v>
      </c>
      <c r="M38" s="77">
        <v>0</v>
      </c>
      <c r="N38" s="48"/>
      <c r="O38" s="72">
        <v>1</v>
      </c>
      <c r="P38" s="76">
        <v>0</v>
      </c>
      <c r="Q38" s="48"/>
      <c r="R38" s="74">
        <v>6</v>
      </c>
      <c r="S38" s="77">
        <v>0</v>
      </c>
      <c r="T38" s="48"/>
      <c r="U38" s="48"/>
      <c r="V38" s="48"/>
      <c r="W38" s="48"/>
      <c r="X38" s="48"/>
      <c r="Y38" s="48"/>
      <c r="Z38" s="48"/>
      <c r="AA38" s="48"/>
      <c r="AB38" s="48"/>
      <c r="AC38" s="48"/>
      <c r="AD38" s="48"/>
      <c r="AE38" s="50"/>
      <c r="AF38" s="48"/>
      <c r="AG38" s="48"/>
      <c r="AH38" s="48"/>
      <c r="AI38" s="48"/>
      <c r="AJ38" s="48"/>
      <c r="AK38" s="48"/>
      <c r="AL38" s="48"/>
      <c r="AM38" s="48"/>
      <c r="AN38" s="48"/>
      <c r="AO38" s="48"/>
      <c r="AP38" s="48"/>
      <c r="AQ38" s="48"/>
      <c r="AR38" s="48"/>
      <c r="AS38" s="72">
        <v>1</v>
      </c>
      <c r="AT38" s="76">
        <v>0</v>
      </c>
      <c r="AU38" s="48"/>
      <c r="AV38" s="74">
        <v>6</v>
      </c>
      <c r="AW38" s="76">
        <v>0</v>
      </c>
      <c r="AX38" s="48"/>
      <c r="AY38" s="78"/>
      <c r="AZ38" s="48"/>
    </row>
    <row r="39" spans="1:52" ht="15" customHeight="1" x14ac:dyDescent="0.25">
      <c r="A39" s="283"/>
      <c r="B39" s="48"/>
      <c r="C39" s="72">
        <v>2</v>
      </c>
      <c r="D39" s="76">
        <v>0</v>
      </c>
      <c r="E39" s="48"/>
      <c r="F39" s="74">
        <v>7</v>
      </c>
      <c r="G39" s="77">
        <v>0</v>
      </c>
      <c r="H39" s="48"/>
      <c r="I39" s="72">
        <v>2</v>
      </c>
      <c r="J39" s="76">
        <v>0</v>
      </c>
      <c r="K39" s="48"/>
      <c r="L39" s="74">
        <v>7</v>
      </c>
      <c r="M39" s="77">
        <v>0</v>
      </c>
      <c r="N39" s="48"/>
      <c r="O39" s="72">
        <v>2</v>
      </c>
      <c r="P39" s="76">
        <v>0</v>
      </c>
      <c r="Q39" s="48"/>
      <c r="R39" s="74">
        <v>7</v>
      </c>
      <c r="S39" s="77">
        <v>0</v>
      </c>
      <c r="T39" s="48"/>
      <c r="U39" s="48"/>
      <c r="V39" s="48"/>
      <c r="W39" s="48"/>
      <c r="X39" s="48"/>
      <c r="Y39" s="48"/>
      <c r="Z39" s="48"/>
      <c r="AA39" s="48"/>
      <c r="AB39" s="48"/>
      <c r="AC39" s="48"/>
      <c r="AD39" s="48"/>
      <c r="AE39" s="50"/>
      <c r="AF39" s="48"/>
      <c r="AG39" s="48"/>
      <c r="AH39" s="48"/>
      <c r="AI39" s="48"/>
      <c r="AJ39" s="48"/>
      <c r="AK39" s="48"/>
      <c r="AL39" s="48"/>
      <c r="AM39" s="48"/>
      <c r="AN39" s="48"/>
      <c r="AO39" s="48"/>
      <c r="AP39" s="48"/>
      <c r="AQ39" s="48"/>
      <c r="AR39" s="48"/>
      <c r="AS39" s="72">
        <v>2</v>
      </c>
      <c r="AT39" s="76">
        <v>0</v>
      </c>
      <c r="AU39" s="48"/>
      <c r="AV39" s="74">
        <v>7</v>
      </c>
      <c r="AW39" s="76">
        <v>0</v>
      </c>
      <c r="AX39" s="48"/>
      <c r="AY39" s="78"/>
      <c r="AZ39" s="48"/>
    </row>
    <row r="40" spans="1:52" ht="15" customHeight="1" x14ac:dyDescent="0.25">
      <c r="A40" s="283"/>
      <c r="B40" s="48"/>
      <c r="C40" s="72">
        <v>3</v>
      </c>
      <c r="D40" s="76">
        <v>0</v>
      </c>
      <c r="E40" s="48"/>
      <c r="F40" s="74">
        <v>8</v>
      </c>
      <c r="G40" s="77">
        <v>0</v>
      </c>
      <c r="H40" s="48"/>
      <c r="I40" s="72">
        <v>3</v>
      </c>
      <c r="J40" s="76">
        <v>0</v>
      </c>
      <c r="K40" s="48"/>
      <c r="L40" s="74">
        <v>8</v>
      </c>
      <c r="M40" s="77">
        <v>0</v>
      </c>
      <c r="N40" s="48"/>
      <c r="O40" s="72">
        <v>3</v>
      </c>
      <c r="P40" s="76">
        <v>0</v>
      </c>
      <c r="Q40" s="48"/>
      <c r="R40" s="74">
        <v>8</v>
      </c>
      <c r="S40" s="77">
        <v>0</v>
      </c>
      <c r="T40" s="48"/>
      <c r="U40" s="48"/>
      <c r="V40" s="48"/>
      <c r="W40" s="48"/>
      <c r="X40" s="48"/>
      <c r="Y40" s="48"/>
      <c r="Z40" s="48"/>
      <c r="AA40" s="48"/>
      <c r="AB40" s="48"/>
      <c r="AC40" s="48"/>
      <c r="AD40" s="48"/>
      <c r="AE40" s="50"/>
      <c r="AF40" s="48"/>
      <c r="AG40" s="48"/>
      <c r="AH40" s="48"/>
      <c r="AI40" s="48"/>
      <c r="AJ40" s="48"/>
      <c r="AK40" s="48"/>
      <c r="AL40" s="48"/>
      <c r="AM40" s="48"/>
      <c r="AN40" s="48"/>
      <c r="AO40" s="48"/>
      <c r="AP40" s="48"/>
      <c r="AQ40" s="48"/>
      <c r="AR40" s="48"/>
      <c r="AS40" s="72">
        <v>3</v>
      </c>
      <c r="AT40" s="76">
        <v>0</v>
      </c>
      <c r="AU40" s="48"/>
      <c r="AV40" s="74">
        <v>8</v>
      </c>
      <c r="AW40" s="76">
        <v>0</v>
      </c>
      <c r="AX40" s="48"/>
      <c r="AY40" s="78"/>
      <c r="AZ40" s="48"/>
    </row>
    <row r="41" spans="1:52" ht="15" customHeight="1" x14ac:dyDescent="0.25">
      <c r="A41" s="283"/>
      <c r="B41" s="48"/>
      <c r="C41" s="72">
        <v>4</v>
      </c>
      <c r="D41" s="76">
        <v>0</v>
      </c>
      <c r="E41" s="48"/>
      <c r="F41" s="74">
        <v>9</v>
      </c>
      <c r="G41" s="77">
        <v>0</v>
      </c>
      <c r="H41" s="48"/>
      <c r="I41" s="72">
        <v>4</v>
      </c>
      <c r="J41" s="76">
        <v>0</v>
      </c>
      <c r="K41" s="48"/>
      <c r="L41" s="74">
        <v>9</v>
      </c>
      <c r="M41" s="77">
        <v>0</v>
      </c>
      <c r="N41" s="48"/>
      <c r="O41" s="72">
        <v>4</v>
      </c>
      <c r="P41" s="76">
        <v>0</v>
      </c>
      <c r="Q41" s="48"/>
      <c r="R41" s="74">
        <v>9</v>
      </c>
      <c r="S41" s="77">
        <v>0</v>
      </c>
      <c r="T41" s="48"/>
      <c r="U41" s="48"/>
      <c r="V41" s="48"/>
      <c r="W41" s="48"/>
      <c r="X41" s="48"/>
      <c r="Y41" s="48"/>
      <c r="Z41" s="48"/>
      <c r="AA41" s="48"/>
      <c r="AB41" s="48"/>
      <c r="AC41" s="48"/>
      <c r="AD41" s="48"/>
      <c r="AE41" s="50"/>
      <c r="AF41" s="48"/>
      <c r="AG41" s="48"/>
      <c r="AH41" s="48"/>
      <c r="AI41" s="48"/>
      <c r="AJ41" s="48"/>
      <c r="AK41" s="48"/>
      <c r="AL41" s="48"/>
      <c r="AM41" s="48"/>
      <c r="AN41" s="48"/>
      <c r="AO41" s="48"/>
      <c r="AP41" s="48"/>
      <c r="AQ41" s="48"/>
      <c r="AR41" s="48"/>
      <c r="AS41" s="72">
        <v>4</v>
      </c>
      <c r="AT41" s="76">
        <v>0</v>
      </c>
      <c r="AU41" s="48"/>
      <c r="AV41" s="74">
        <v>9</v>
      </c>
      <c r="AW41" s="76">
        <v>0</v>
      </c>
      <c r="AX41" s="48"/>
      <c r="AY41" s="78"/>
      <c r="AZ41" s="48"/>
    </row>
    <row r="42" spans="1:52" ht="15" customHeight="1" x14ac:dyDescent="0.25">
      <c r="A42" s="283"/>
      <c r="B42" s="48"/>
      <c r="C42" s="72">
        <v>5</v>
      </c>
      <c r="D42" s="76">
        <v>0</v>
      </c>
      <c r="E42" s="48"/>
      <c r="F42" s="74">
        <v>10</v>
      </c>
      <c r="G42" s="77">
        <v>0</v>
      </c>
      <c r="H42" s="48"/>
      <c r="I42" s="72">
        <v>5</v>
      </c>
      <c r="J42" s="76">
        <v>0</v>
      </c>
      <c r="K42" s="48"/>
      <c r="L42" s="74">
        <v>10</v>
      </c>
      <c r="M42" s="77">
        <v>0</v>
      </c>
      <c r="N42" s="48"/>
      <c r="O42" s="72">
        <v>5</v>
      </c>
      <c r="P42" s="76">
        <v>0</v>
      </c>
      <c r="Q42" s="48"/>
      <c r="R42" s="74">
        <v>10</v>
      </c>
      <c r="S42" s="77">
        <v>0</v>
      </c>
      <c r="T42" s="48"/>
      <c r="U42" s="48"/>
      <c r="V42" s="48"/>
      <c r="W42" s="48"/>
      <c r="X42" s="48"/>
      <c r="Y42" s="48"/>
      <c r="Z42" s="48"/>
      <c r="AA42" s="48"/>
      <c r="AB42" s="48"/>
      <c r="AC42" s="48"/>
      <c r="AD42" s="48"/>
      <c r="AE42" s="50"/>
      <c r="AF42" s="48"/>
      <c r="AG42" s="48"/>
      <c r="AH42" s="48"/>
      <c r="AI42" s="48"/>
      <c r="AJ42" s="48"/>
      <c r="AK42" s="48"/>
      <c r="AL42" s="48"/>
      <c r="AM42" s="48"/>
      <c r="AN42" s="48"/>
      <c r="AO42" s="48"/>
      <c r="AP42" s="48"/>
      <c r="AQ42" s="48"/>
      <c r="AR42" s="48"/>
      <c r="AS42" s="72">
        <v>5</v>
      </c>
      <c r="AT42" s="76">
        <v>0</v>
      </c>
      <c r="AU42" s="48"/>
      <c r="AV42" s="74">
        <v>10</v>
      </c>
      <c r="AW42" s="76">
        <v>0</v>
      </c>
      <c r="AX42" s="48"/>
      <c r="AY42" s="78"/>
      <c r="AZ42" s="48"/>
    </row>
    <row r="43" spans="1:52" x14ac:dyDescent="0.25">
      <c r="A43" s="87"/>
      <c r="B43" s="48"/>
      <c r="C43" s="69"/>
      <c r="D43" s="50"/>
      <c r="E43" s="48"/>
      <c r="F43" s="56"/>
      <c r="G43" s="70"/>
      <c r="H43" s="48"/>
      <c r="I43" s="69"/>
      <c r="J43" s="50"/>
      <c r="K43" s="48"/>
      <c r="L43" s="56"/>
      <c r="M43" s="70"/>
      <c r="N43" s="48"/>
      <c r="O43" s="69"/>
      <c r="P43" s="50"/>
      <c r="Q43" s="48"/>
      <c r="R43" s="56"/>
      <c r="S43" s="70"/>
      <c r="T43" s="48"/>
      <c r="U43" s="48"/>
      <c r="V43" s="48"/>
      <c r="W43" s="48"/>
      <c r="X43" s="48"/>
      <c r="Y43" s="48"/>
      <c r="Z43" s="48"/>
      <c r="AA43" s="48"/>
      <c r="AB43" s="48"/>
      <c r="AC43" s="48"/>
      <c r="AD43" s="48"/>
      <c r="AE43" s="50"/>
      <c r="AF43" s="48"/>
      <c r="AG43" s="48"/>
      <c r="AH43" s="48"/>
      <c r="AI43" s="48"/>
      <c r="AJ43" s="48"/>
      <c r="AK43" s="48"/>
      <c r="AL43" s="48"/>
      <c r="AM43" s="48"/>
      <c r="AN43" s="48"/>
      <c r="AO43" s="48"/>
      <c r="AP43" s="48"/>
      <c r="AQ43" s="48"/>
      <c r="AR43" s="48"/>
      <c r="AS43" s="69"/>
      <c r="AT43" s="50"/>
      <c r="AU43" s="48"/>
      <c r="AV43" s="56"/>
      <c r="AW43" s="50"/>
      <c r="AX43" s="48"/>
      <c r="AY43" s="68"/>
      <c r="AZ43" s="48"/>
    </row>
    <row r="44" spans="1:52" ht="15" customHeight="1" x14ac:dyDescent="0.25">
      <c r="A44" s="282" t="s">
        <v>116</v>
      </c>
      <c r="B44" s="48"/>
      <c r="C44" s="72">
        <v>1</v>
      </c>
      <c r="D44" s="76">
        <v>0</v>
      </c>
      <c r="E44" s="48"/>
      <c r="F44" s="74">
        <v>6</v>
      </c>
      <c r="G44" s="77">
        <v>0</v>
      </c>
      <c r="H44" s="48"/>
      <c r="I44" s="72">
        <v>1</v>
      </c>
      <c r="J44" s="76">
        <v>0</v>
      </c>
      <c r="K44" s="48"/>
      <c r="L44" s="74">
        <v>6</v>
      </c>
      <c r="M44" s="77">
        <v>0</v>
      </c>
      <c r="N44" s="48"/>
      <c r="O44" s="72">
        <v>1</v>
      </c>
      <c r="P44" s="76">
        <v>0</v>
      </c>
      <c r="Q44" s="48"/>
      <c r="R44" s="74">
        <v>6</v>
      </c>
      <c r="S44" s="77">
        <v>0</v>
      </c>
      <c r="T44" s="48"/>
      <c r="U44" s="48"/>
      <c r="V44" s="48"/>
      <c r="W44" s="48"/>
      <c r="X44" s="48"/>
      <c r="Y44" s="48"/>
      <c r="Z44" s="48"/>
      <c r="AA44" s="48"/>
      <c r="AB44" s="48"/>
      <c r="AC44" s="48"/>
      <c r="AD44" s="48"/>
      <c r="AE44" s="50"/>
      <c r="AF44" s="48"/>
      <c r="AG44" s="48"/>
      <c r="AH44" s="48"/>
      <c r="AI44" s="48"/>
      <c r="AJ44" s="48"/>
      <c r="AK44" s="48"/>
      <c r="AL44" s="48"/>
      <c r="AM44" s="48"/>
      <c r="AN44" s="48"/>
      <c r="AO44" s="48"/>
      <c r="AP44" s="48"/>
      <c r="AQ44" s="48"/>
      <c r="AR44" s="48"/>
      <c r="AS44" s="72">
        <v>1</v>
      </c>
      <c r="AT44" s="76">
        <v>0</v>
      </c>
      <c r="AU44" s="48"/>
      <c r="AV44" s="74">
        <v>6</v>
      </c>
      <c r="AW44" s="76">
        <v>0</v>
      </c>
      <c r="AX44" s="48"/>
      <c r="AY44" s="78"/>
      <c r="AZ44" s="48"/>
    </row>
    <row r="45" spans="1:52" ht="15" customHeight="1" x14ac:dyDescent="0.25">
      <c r="A45" s="283"/>
      <c r="B45" s="48"/>
      <c r="C45" s="72">
        <v>2</v>
      </c>
      <c r="D45" s="76">
        <v>0</v>
      </c>
      <c r="E45" s="48"/>
      <c r="F45" s="74">
        <v>7</v>
      </c>
      <c r="G45" s="77">
        <v>0</v>
      </c>
      <c r="H45" s="48"/>
      <c r="I45" s="72">
        <v>2</v>
      </c>
      <c r="J45" s="76">
        <v>0</v>
      </c>
      <c r="K45" s="48"/>
      <c r="L45" s="74">
        <v>7</v>
      </c>
      <c r="M45" s="77">
        <v>0</v>
      </c>
      <c r="N45" s="48"/>
      <c r="O45" s="72">
        <v>2</v>
      </c>
      <c r="P45" s="76">
        <v>0</v>
      </c>
      <c r="Q45" s="48"/>
      <c r="R45" s="74">
        <v>7</v>
      </c>
      <c r="S45" s="77">
        <v>0</v>
      </c>
      <c r="T45" s="48"/>
      <c r="U45" s="48"/>
      <c r="V45" s="48"/>
      <c r="W45" s="48"/>
      <c r="X45" s="48"/>
      <c r="Y45" s="48"/>
      <c r="Z45" s="48"/>
      <c r="AA45" s="48"/>
      <c r="AB45" s="48"/>
      <c r="AC45" s="48"/>
      <c r="AD45" s="48"/>
      <c r="AE45" s="50"/>
      <c r="AF45" s="48"/>
      <c r="AG45" s="48"/>
      <c r="AH45" s="48"/>
      <c r="AI45" s="48"/>
      <c r="AJ45" s="48"/>
      <c r="AK45" s="48"/>
      <c r="AL45" s="48"/>
      <c r="AM45" s="48"/>
      <c r="AN45" s="48"/>
      <c r="AO45" s="48"/>
      <c r="AP45" s="48"/>
      <c r="AQ45" s="48"/>
      <c r="AR45" s="48"/>
      <c r="AS45" s="72">
        <v>2</v>
      </c>
      <c r="AT45" s="76">
        <v>0</v>
      </c>
      <c r="AU45" s="48"/>
      <c r="AV45" s="74">
        <v>7</v>
      </c>
      <c r="AW45" s="76">
        <v>0</v>
      </c>
      <c r="AX45" s="48"/>
      <c r="AY45" s="78"/>
      <c r="AZ45" s="48"/>
    </row>
    <row r="46" spans="1:52" ht="15" customHeight="1" x14ac:dyDescent="0.25">
      <c r="A46" s="283"/>
      <c r="B46" s="48"/>
      <c r="C46" s="72">
        <v>3</v>
      </c>
      <c r="D46" s="76">
        <v>0</v>
      </c>
      <c r="E46" s="48"/>
      <c r="F46" s="74">
        <v>8</v>
      </c>
      <c r="G46" s="77">
        <v>0</v>
      </c>
      <c r="H46" s="48"/>
      <c r="I46" s="72">
        <v>3</v>
      </c>
      <c r="J46" s="76">
        <v>0</v>
      </c>
      <c r="K46" s="48"/>
      <c r="L46" s="74">
        <v>8</v>
      </c>
      <c r="M46" s="77">
        <v>0</v>
      </c>
      <c r="N46" s="48"/>
      <c r="O46" s="72">
        <v>3</v>
      </c>
      <c r="P46" s="76">
        <v>0</v>
      </c>
      <c r="Q46" s="48"/>
      <c r="R46" s="74">
        <v>8</v>
      </c>
      <c r="S46" s="77">
        <v>0</v>
      </c>
      <c r="T46" s="48"/>
      <c r="U46" s="48"/>
      <c r="V46" s="48"/>
      <c r="W46" s="48"/>
      <c r="X46" s="48"/>
      <c r="Y46" s="48"/>
      <c r="Z46" s="48"/>
      <c r="AA46" s="48"/>
      <c r="AB46" s="48"/>
      <c r="AC46" s="48"/>
      <c r="AD46" s="48"/>
      <c r="AE46" s="50"/>
      <c r="AF46" s="48"/>
      <c r="AG46" s="48"/>
      <c r="AH46" s="48"/>
      <c r="AI46" s="48"/>
      <c r="AJ46" s="48"/>
      <c r="AK46" s="48"/>
      <c r="AL46" s="48"/>
      <c r="AM46" s="48"/>
      <c r="AN46" s="48"/>
      <c r="AO46" s="48"/>
      <c r="AP46" s="48"/>
      <c r="AQ46" s="48"/>
      <c r="AR46" s="48"/>
      <c r="AS46" s="72">
        <v>3</v>
      </c>
      <c r="AT46" s="76">
        <v>0</v>
      </c>
      <c r="AU46" s="48"/>
      <c r="AV46" s="74">
        <v>8</v>
      </c>
      <c r="AW46" s="76">
        <v>0</v>
      </c>
      <c r="AX46" s="48"/>
      <c r="AY46" s="78"/>
      <c r="AZ46" s="48"/>
    </row>
    <row r="47" spans="1:52" ht="15" customHeight="1" x14ac:dyDescent="0.25">
      <c r="A47" s="283"/>
      <c r="B47" s="48"/>
      <c r="C47" s="72">
        <v>4</v>
      </c>
      <c r="D47" s="76">
        <v>0</v>
      </c>
      <c r="E47" s="48"/>
      <c r="F47" s="74">
        <v>9</v>
      </c>
      <c r="G47" s="77">
        <v>0</v>
      </c>
      <c r="H47" s="48"/>
      <c r="I47" s="72">
        <v>4</v>
      </c>
      <c r="J47" s="76">
        <v>0</v>
      </c>
      <c r="K47" s="48"/>
      <c r="L47" s="74">
        <v>9</v>
      </c>
      <c r="M47" s="77">
        <v>0</v>
      </c>
      <c r="N47" s="48"/>
      <c r="O47" s="72">
        <v>4</v>
      </c>
      <c r="P47" s="76">
        <v>0</v>
      </c>
      <c r="Q47" s="48"/>
      <c r="R47" s="74">
        <v>9</v>
      </c>
      <c r="S47" s="77">
        <v>0</v>
      </c>
      <c r="T47" s="48"/>
      <c r="U47" s="48"/>
      <c r="V47" s="48"/>
      <c r="W47" s="48"/>
      <c r="X47" s="48"/>
      <c r="Y47" s="48"/>
      <c r="Z47" s="48"/>
      <c r="AA47" s="48"/>
      <c r="AB47" s="48"/>
      <c r="AC47" s="48"/>
      <c r="AD47" s="48"/>
      <c r="AE47" s="50"/>
      <c r="AF47" s="48"/>
      <c r="AG47" s="48"/>
      <c r="AH47" s="48"/>
      <c r="AI47" s="48"/>
      <c r="AJ47" s="48"/>
      <c r="AK47" s="48"/>
      <c r="AL47" s="48"/>
      <c r="AM47" s="48"/>
      <c r="AN47" s="48"/>
      <c r="AO47" s="48"/>
      <c r="AP47" s="48"/>
      <c r="AQ47" s="48"/>
      <c r="AR47" s="48"/>
      <c r="AS47" s="72">
        <v>4</v>
      </c>
      <c r="AT47" s="76">
        <v>0</v>
      </c>
      <c r="AU47" s="48"/>
      <c r="AV47" s="74">
        <v>9</v>
      </c>
      <c r="AW47" s="76">
        <v>0</v>
      </c>
      <c r="AX47" s="48"/>
      <c r="AY47" s="78"/>
      <c r="AZ47" s="48"/>
    </row>
    <row r="48" spans="1:52" ht="15" customHeight="1" x14ac:dyDescent="0.25">
      <c r="A48" s="283"/>
      <c r="B48" s="48"/>
      <c r="C48" s="72">
        <v>5</v>
      </c>
      <c r="D48" s="76">
        <v>0</v>
      </c>
      <c r="E48" s="48"/>
      <c r="F48" s="74">
        <v>10</v>
      </c>
      <c r="G48" s="77">
        <v>0</v>
      </c>
      <c r="H48" s="48"/>
      <c r="I48" s="72">
        <v>5</v>
      </c>
      <c r="J48" s="76">
        <v>0</v>
      </c>
      <c r="K48" s="48"/>
      <c r="L48" s="74">
        <v>10</v>
      </c>
      <c r="M48" s="77">
        <v>0</v>
      </c>
      <c r="N48" s="48"/>
      <c r="O48" s="72">
        <v>5</v>
      </c>
      <c r="P48" s="76">
        <v>0</v>
      </c>
      <c r="Q48" s="48"/>
      <c r="R48" s="74">
        <v>10</v>
      </c>
      <c r="S48" s="77">
        <v>0</v>
      </c>
      <c r="T48" s="48"/>
      <c r="U48" s="48"/>
      <c r="V48" s="48"/>
      <c r="W48" s="48"/>
      <c r="X48" s="48"/>
      <c r="Y48" s="48"/>
      <c r="Z48" s="48"/>
      <c r="AA48" s="48"/>
      <c r="AB48" s="48"/>
      <c r="AC48" s="48"/>
      <c r="AD48" s="48"/>
      <c r="AE48" s="50"/>
      <c r="AF48" s="48"/>
      <c r="AG48" s="48"/>
      <c r="AH48" s="48"/>
      <c r="AI48" s="48"/>
      <c r="AJ48" s="48"/>
      <c r="AK48" s="48"/>
      <c r="AL48" s="48"/>
      <c r="AM48" s="48"/>
      <c r="AN48" s="48"/>
      <c r="AO48" s="48"/>
      <c r="AP48" s="48"/>
      <c r="AQ48" s="48"/>
      <c r="AR48" s="48"/>
      <c r="AS48" s="72">
        <v>5</v>
      </c>
      <c r="AT48" s="76">
        <v>0</v>
      </c>
      <c r="AU48" s="48"/>
      <c r="AV48" s="74">
        <v>10</v>
      </c>
      <c r="AW48" s="76">
        <v>0</v>
      </c>
      <c r="AX48" s="48"/>
      <c r="AY48" s="78"/>
      <c r="AZ48" s="48"/>
    </row>
    <row r="49" spans="1:52" x14ac:dyDescent="0.25">
      <c r="A49" s="87"/>
      <c r="B49" s="48"/>
      <c r="C49" s="69"/>
      <c r="D49" s="50"/>
      <c r="E49" s="48"/>
      <c r="F49" s="56"/>
      <c r="G49" s="70"/>
      <c r="H49" s="48"/>
      <c r="I49" s="69"/>
      <c r="J49" s="50"/>
      <c r="K49" s="48"/>
      <c r="L49" s="56"/>
      <c r="M49" s="70"/>
      <c r="N49" s="48"/>
      <c r="O49" s="69"/>
      <c r="P49" s="50"/>
      <c r="Q49" s="48"/>
      <c r="R49" s="56"/>
      <c r="S49" s="70"/>
      <c r="T49" s="48"/>
      <c r="U49" s="48"/>
      <c r="V49" s="48"/>
      <c r="W49" s="48"/>
      <c r="X49" s="48"/>
      <c r="Y49" s="48"/>
      <c r="Z49" s="48"/>
      <c r="AA49" s="48"/>
      <c r="AB49" s="48"/>
      <c r="AC49" s="48"/>
      <c r="AD49" s="48"/>
      <c r="AE49" s="50"/>
      <c r="AF49" s="48"/>
      <c r="AG49" s="48"/>
      <c r="AH49" s="48"/>
      <c r="AI49" s="48"/>
      <c r="AJ49" s="48"/>
      <c r="AK49" s="48"/>
      <c r="AL49" s="48"/>
      <c r="AM49" s="48"/>
      <c r="AN49" s="48"/>
      <c r="AO49" s="48"/>
      <c r="AP49" s="48"/>
      <c r="AQ49" s="48"/>
      <c r="AR49" s="48"/>
      <c r="AS49" s="69"/>
      <c r="AT49" s="50"/>
      <c r="AU49" s="48"/>
      <c r="AV49" s="56"/>
      <c r="AW49" s="50"/>
      <c r="AX49" s="48"/>
      <c r="AY49" s="68"/>
      <c r="AZ49" s="48"/>
    </row>
    <row r="50" spans="1:52" ht="15" customHeight="1" x14ac:dyDescent="0.25">
      <c r="A50" s="282" t="s">
        <v>117</v>
      </c>
      <c r="B50" s="48"/>
      <c r="C50" s="72">
        <v>1</v>
      </c>
      <c r="D50" s="76">
        <v>0</v>
      </c>
      <c r="E50" s="48"/>
      <c r="F50" s="74">
        <v>6</v>
      </c>
      <c r="G50" s="77">
        <v>0</v>
      </c>
      <c r="H50" s="48"/>
      <c r="I50" s="72">
        <v>1</v>
      </c>
      <c r="J50" s="76">
        <v>0</v>
      </c>
      <c r="K50" s="48"/>
      <c r="L50" s="74">
        <v>6</v>
      </c>
      <c r="M50" s="77">
        <v>0</v>
      </c>
      <c r="N50" s="48"/>
      <c r="O50" s="72">
        <v>1</v>
      </c>
      <c r="P50" s="76">
        <v>0</v>
      </c>
      <c r="Q50" s="48"/>
      <c r="R50" s="74">
        <v>6</v>
      </c>
      <c r="S50" s="77">
        <v>0</v>
      </c>
      <c r="T50" s="48"/>
      <c r="U50" s="48"/>
      <c r="V50" s="48"/>
      <c r="W50" s="48"/>
      <c r="X50" s="48"/>
      <c r="Y50" s="48"/>
      <c r="Z50" s="48"/>
      <c r="AA50" s="48"/>
      <c r="AB50" s="48"/>
      <c r="AC50" s="48"/>
      <c r="AD50" s="48"/>
      <c r="AE50" s="50"/>
      <c r="AF50" s="48"/>
      <c r="AG50" s="48"/>
      <c r="AH50" s="48"/>
      <c r="AI50" s="48"/>
      <c r="AJ50" s="48"/>
      <c r="AK50" s="48"/>
      <c r="AL50" s="48"/>
      <c r="AM50" s="48"/>
      <c r="AN50" s="48"/>
      <c r="AO50" s="48"/>
      <c r="AP50" s="48"/>
      <c r="AQ50" s="48"/>
      <c r="AR50" s="48"/>
      <c r="AS50" s="72">
        <v>1</v>
      </c>
      <c r="AT50" s="76">
        <v>0</v>
      </c>
      <c r="AU50" s="48"/>
      <c r="AV50" s="74">
        <v>6</v>
      </c>
      <c r="AW50" s="76">
        <v>0</v>
      </c>
      <c r="AX50" s="48"/>
      <c r="AY50" s="78"/>
      <c r="AZ50" s="48"/>
    </row>
    <row r="51" spans="1:52" ht="15" customHeight="1" x14ac:dyDescent="0.25">
      <c r="A51" s="283"/>
      <c r="B51" s="48"/>
      <c r="C51" s="72">
        <v>2</v>
      </c>
      <c r="D51" s="76">
        <v>0</v>
      </c>
      <c r="E51" s="48"/>
      <c r="F51" s="74">
        <v>7</v>
      </c>
      <c r="G51" s="77">
        <v>0</v>
      </c>
      <c r="H51" s="48"/>
      <c r="I51" s="72">
        <v>2</v>
      </c>
      <c r="J51" s="76">
        <v>0</v>
      </c>
      <c r="K51" s="48"/>
      <c r="L51" s="74">
        <v>7</v>
      </c>
      <c r="M51" s="77">
        <v>0</v>
      </c>
      <c r="N51" s="48"/>
      <c r="O51" s="72">
        <v>2</v>
      </c>
      <c r="P51" s="76">
        <v>0</v>
      </c>
      <c r="Q51" s="48"/>
      <c r="R51" s="74">
        <v>7</v>
      </c>
      <c r="S51" s="77">
        <v>0</v>
      </c>
      <c r="T51" s="48"/>
      <c r="U51" s="48"/>
      <c r="V51" s="48"/>
      <c r="W51" s="48"/>
      <c r="X51" s="48"/>
      <c r="Y51" s="48"/>
      <c r="Z51" s="48"/>
      <c r="AA51" s="48"/>
      <c r="AB51" s="48"/>
      <c r="AC51" s="48"/>
      <c r="AD51" s="48"/>
      <c r="AE51" s="50"/>
      <c r="AF51" s="48"/>
      <c r="AG51" s="48"/>
      <c r="AH51" s="48"/>
      <c r="AI51" s="48"/>
      <c r="AJ51" s="48"/>
      <c r="AK51" s="48"/>
      <c r="AL51" s="48"/>
      <c r="AM51" s="48"/>
      <c r="AN51" s="48"/>
      <c r="AO51" s="48"/>
      <c r="AP51" s="48"/>
      <c r="AQ51" s="48"/>
      <c r="AR51" s="48"/>
      <c r="AS51" s="72">
        <v>2</v>
      </c>
      <c r="AT51" s="76">
        <v>0</v>
      </c>
      <c r="AU51" s="48"/>
      <c r="AV51" s="74">
        <v>7</v>
      </c>
      <c r="AW51" s="76">
        <v>0</v>
      </c>
      <c r="AX51" s="48"/>
      <c r="AY51" s="78"/>
      <c r="AZ51" s="48"/>
    </row>
    <row r="52" spans="1:52" ht="15" customHeight="1" x14ac:dyDescent="0.25">
      <c r="A52" s="283"/>
      <c r="B52" s="48"/>
      <c r="C52" s="72">
        <v>3</v>
      </c>
      <c r="D52" s="76">
        <v>0</v>
      </c>
      <c r="E52" s="48"/>
      <c r="F52" s="74">
        <v>8</v>
      </c>
      <c r="G52" s="77">
        <v>0</v>
      </c>
      <c r="H52" s="48"/>
      <c r="I52" s="72">
        <v>3</v>
      </c>
      <c r="J52" s="76">
        <v>0</v>
      </c>
      <c r="K52" s="48"/>
      <c r="L52" s="74">
        <v>8</v>
      </c>
      <c r="M52" s="77">
        <v>0</v>
      </c>
      <c r="N52" s="48"/>
      <c r="O52" s="72">
        <v>3</v>
      </c>
      <c r="P52" s="76">
        <v>0</v>
      </c>
      <c r="Q52" s="48"/>
      <c r="R52" s="74">
        <v>8</v>
      </c>
      <c r="S52" s="77">
        <v>0</v>
      </c>
      <c r="T52" s="48"/>
      <c r="U52" s="48"/>
      <c r="V52" s="48"/>
      <c r="W52" s="48"/>
      <c r="X52" s="48"/>
      <c r="Y52" s="48"/>
      <c r="Z52" s="48"/>
      <c r="AA52" s="48"/>
      <c r="AB52" s="48"/>
      <c r="AC52" s="48"/>
      <c r="AD52" s="48"/>
      <c r="AE52" s="50"/>
      <c r="AF52" s="48"/>
      <c r="AG52" s="48"/>
      <c r="AH52" s="48"/>
      <c r="AI52" s="48"/>
      <c r="AJ52" s="48"/>
      <c r="AK52" s="48"/>
      <c r="AL52" s="48"/>
      <c r="AM52" s="48"/>
      <c r="AN52" s="48"/>
      <c r="AO52" s="48"/>
      <c r="AP52" s="48"/>
      <c r="AQ52" s="48"/>
      <c r="AR52" s="48"/>
      <c r="AS52" s="72">
        <v>3</v>
      </c>
      <c r="AT52" s="76">
        <v>0</v>
      </c>
      <c r="AU52" s="48"/>
      <c r="AV52" s="74">
        <v>8</v>
      </c>
      <c r="AW52" s="76">
        <v>0</v>
      </c>
      <c r="AX52" s="48"/>
      <c r="AY52" s="78"/>
      <c r="AZ52" s="48"/>
    </row>
    <row r="53" spans="1:52" ht="15" customHeight="1" x14ac:dyDescent="0.25">
      <c r="A53" s="283"/>
      <c r="B53" s="48"/>
      <c r="C53" s="72">
        <v>4</v>
      </c>
      <c r="D53" s="76">
        <v>0</v>
      </c>
      <c r="E53" s="48"/>
      <c r="F53" s="74">
        <v>9</v>
      </c>
      <c r="G53" s="77">
        <v>0</v>
      </c>
      <c r="H53" s="48"/>
      <c r="I53" s="72">
        <v>4</v>
      </c>
      <c r="J53" s="76">
        <v>0</v>
      </c>
      <c r="K53" s="48"/>
      <c r="L53" s="74">
        <v>9</v>
      </c>
      <c r="M53" s="77">
        <v>0</v>
      </c>
      <c r="N53" s="48"/>
      <c r="O53" s="72">
        <v>4</v>
      </c>
      <c r="P53" s="76">
        <v>0</v>
      </c>
      <c r="Q53" s="48"/>
      <c r="R53" s="74">
        <v>9</v>
      </c>
      <c r="S53" s="77">
        <v>0</v>
      </c>
      <c r="T53" s="48"/>
      <c r="U53" s="48"/>
      <c r="V53" s="48"/>
      <c r="W53" s="48"/>
      <c r="X53" s="48"/>
      <c r="Y53" s="48"/>
      <c r="Z53" s="48"/>
      <c r="AA53" s="48"/>
      <c r="AB53" s="48"/>
      <c r="AC53" s="48"/>
      <c r="AD53" s="48"/>
      <c r="AE53" s="50"/>
      <c r="AF53" s="48"/>
      <c r="AG53" s="48"/>
      <c r="AH53" s="48"/>
      <c r="AI53" s="48"/>
      <c r="AJ53" s="48"/>
      <c r="AK53" s="48"/>
      <c r="AL53" s="48"/>
      <c r="AM53" s="48"/>
      <c r="AN53" s="48"/>
      <c r="AO53" s="48"/>
      <c r="AP53" s="48"/>
      <c r="AQ53" s="48"/>
      <c r="AR53" s="48"/>
      <c r="AS53" s="72">
        <v>4</v>
      </c>
      <c r="AT53" s="76">
        <v>0</v>
      </c>
      <c r="AU53" s="48"/>
      <c r="AV53" s="74">
        <v>9</v>
      </c>
      <c r="AW53" s="76">
        <v>0</v>
      </c>
      <c r="AX53" s="48"/>
      <c r="AY53" s="78"/>
      <c r="AZ53" s="48"/>
    </row>
    <row r="54" spans="1:52" ht="15" customHeight="1" x14ac:dyDescent="0.25">
      <c r="A54" s="283"/>
      <c r="B54" s="48"/>
      <c r="C54" s="72">
        <v>5</v>
      </c>
      <c r="D54" s="76">
        <v>0</v>
      </c>
      <c r="E54" s="48"/>
      <c r="F54" s="74">
        <v>10</v>
      </c>
      <c r="G54" s="77">
        <v>0</v>
      </c>
      <c r="H54" s="48"/>
      <c r="I54" s="72">
        <v>5</v>
      </c>
      <c r="J54" s="76">
        <v>0</v>
      </c>
      <c r="K54" s="48"/>
      <c r="L54" s="74">
        <v>10</v>
      </c>
      <c r="M54" s="77">
        <v>0</v>
      </c>
      <c r="N54" s="48"/>
      <c r="O54" s="72">
        <v>5</v>
      </c>
      <c r="P54" s="76">
        <v>0</v>
      </c>
      <c r="Q54" s="48"/>
      <c r="R54" s="74">
        <v>10</v>
      </c>
      <c r="S54" s="77">
        <v>0</v>
      </c>
      <c r="T54" s="48"/>
      <c r="U54" s="48"/>
      <c r="V54" s="48"/>
      <c r="W54" s="48"/>
      <c r="X54" s="48"/>
      <c r="Y54" s="48"/>
      <c r="Z54" s="48"/>
      <c r="AA54" s="48"/>
      <c r="AB54" s="48"/>
      <c r="AC54" s="48"/>
      <c r="AD54" s="48"/>
      <c r="AE54" s="50"/>
      <c r="AF54" s="48"/>
      <c r="AG54" s="48"/>
      <c r="AH54" s="48"/>
      <c r="AI54" s="48"/>
      <c r="AJ54" s="48"/>
      <c r="AK54" s="48"/>
      <c r="AL54" s="48"/>
      <c r="AM54" s="48"/>
      <c r="AN54" s="48"/>
      <c r="AO54" s="48"/>
      <c r="AP54" s="48"/>
      <c r="AQ54" s="48"/>
      <c r="AR54" s="48"/>
      <c r="AS54" s="72">
        <v>5</v>
      </c>
      <c r="AT54" s="76">
        <v>0</v>
      </c>
      <c r="AU54" s="48"/>
      <c r="AV54" s="74">
        <v>10</v>
      </c>
      <c r="AW54" s="76">
        <v>0</v>
      </c>
      <c r="AX54" s="48"/>
      <c r="AY54" s="78"/>
      <c r="AZ54" s="48"/>
    </row>
    <row r="55" spans="1:52" x14ac:dyDescent="0.25">
      <c r="A55" s="87"/>
      <c r="B55" s="48"/>
      <c r="C55" s="69"/>
      <c r="D55" s="50"/>
      <c r="E55" s="48"/>
      <c r="F55" s="56"/>
      <c r="G55" s="70"/>
      <c r="H55" s="48"/>
      <c r="I55" s="69"/>
      <c r="J55" s="50"/>
      <c r="K55" s="48"/>
      <c r="L55" s="56"/>
      <c r="M55" s="68"/>
      <c r="N55" s="48"/>
      <c r="O55" s="69"/>
      <c r="P55" s="48"/>
      <c r="Q55" s="48"/>
      <c r="R55" s="56"/>
      <c r="S55" s="68"/>
      <c r="T55" s="48"/>
      <c r="U55" s="48"/>
      <c r="V55" s="48"/>
      <c r="W55" s="48"/>
      <c r="X55" s="48"/>
      <c r="Y55" s="48"/>
      <c r="Z55" s="48"/>
      <c r="AA55" s="48"/>
      <c r="AB55" s="48"/>
      <c r="AC55" s="48"/>
      <c r="AD55" s="48"/>
      <c r="AE55" s="50"/>
      <c r="AF55" s="48"/>
      <c r="AG55" s="48"/>
      <c r="AH55" s="48"/>
      <c r="AI55" s="48"/>
      <c r="AJ55" s="48"/>
      <c r="AK55" s="48"/>
      <c r="AL55" s="48"/>
      <c r="AM55" s="48"/>
      <c r="AN55" s="48"/>
      <c r="AO55" s="48"/>
      <c r="AP55" s="48"/>
      <c r="AQ55" s="48"/>
      <c r="AR55" s="48"/>
      <c r="AS55" s="69"/>
      <c r="AT55" s="50"/>
      <c r="AU55" s="48"/>
      <c r="AV55" s="56"/>
      <c r="AW55" s="50"/>
      <c r="AX55" s="48"/>
      <c r="AY55" s="68"/>
      <c r="AZ55" s="48"/>
    </row>
    <row r="56" spans="1:52" ht="31.5" x14ac:dyDescent="0.25">
      <c r="A56" s="201" t="s">
        <v>240</v>
      </c>
      <c r="B56" s="48"/>
      <c r="C56" s="72"/>
      <c r="D56" s="312" t="s">
        <v>20</v>
      </c>
      <c r="E56" s="312"/>
      <c r="F56" s="312"/>
      <c r="G56" s="314"/>
      <c r="H56" s="48"/>
      <c r="I56" s="72"/>
      <c r="J56" s="312" t="s">
        <v>20</v>
      </c>
      <c r="K56" s="312"/>
      <c r="L56" s="312"/>
      <c r="M56" s="314"/>
      <c r="N56" s="48"/>
      <c r="O56" s="72"/>
      <c r="P56" s="312" t="s">
        <v>20</v>
      </c>
      <c r="Q56" s="312"/>
      <c r="R56" s="312"/>
      <c r="S56" s="314"/>
      <c r="T56" s="48"/>
      <c r="U56" s="48"/>
      <c r="V56" s="48"/>
      <c r="W56" s="48"/>
      <c r="X56" s="48"/>
      <c r="Y56" s="48"/>
      <c r="Z56" s="48"/>
      <c r="AA56" s="48"/>
      <c r="AB56" s="48"/>
      <c r="AC56" s="48"/>
      <c r="AD56" s="48"/>
      <c r="AE56" s="50"/>
      <c r="AF56" s="48"/>
      <c r="AG56" s="48"/>
      <c r="AH56" s="48"/>
      <c r="AI56" s="48"/>
      <c r="AJ56" s="48"/>
      <c r="AK56" s="48"/>
      <c r="AL56" s="48"/>
      <c r="AM56" s="48"/>
      <c r="AN56" s="48"/>
      <c r="AO56" s="48"/>
      <c r="AP56" s="48"/>
      <c r="AQ56" s="48"/>
      <c r="AR56" s="48"/>
      <c r="AS56" s="69"/>
      <c r="AT56" s="312" t="s">
        <v>20</v>
      </c>
      <c r="AU56" s="312"/>
      <c r="AV56" s="312"/>
      <c r="AW56" s="312"/>
      <c r="AX56" s="48"/>
      <c r="AY56" s="68"/>
      <c r="AZ56" s="48"/>
    </row>
    <row r="57" spans="1:52" x14ac:dyDescent="0.25">
      <c r="A57" s="185"/>
      <c r="B57" s="186"/>
      <c r="C57" s="50"/>
      <c r="D57" s="48"/>
      <c r="E57" s="56"/>
      <c r="F57" s="50"/>
      <c r="G57" s="70"/>
      <c r="H57" s="48"/>
      <c r="I57" s="69"/>
      <c r="J57" s="50"/>
      <c r="K57" s="48"/>
      <c r="L57" s="56"/>
      <c r="M57" s="68"/>
      <c r="N57" s="48"/>
      <c r="O57" s="69"/>
      <c r="P57" s="48"/>
      <c r="Q57" s="48"/>
      <c r="R57" s="56"/>
      <c r="S57" s="68"/>
      <c r="T57" s="48"/>
      <c r="U57" s="48"/>
      <c r="V57" s="48"/>
      <c r="W57" s="48"/>
      <c r="X57" s="48"/>
      <c r="Y57" s="48"/>
      <c r="Z57" s="48"/>
      <c r="AA57" s="48"/>
      <c r="AB57" s="48"/>
      <c r="AC57" s="48"/>
      <c r="AD57" s="48"/>
      <c r="AE57" s="50"/>
      <c r="AF57" s="48"/>
      <c r="AG57" s="48"/>
      <c r="AH57" s="48"/>
      <c r="AI57" s="48"/>
      <c r="AJ57" s="48"/>
      <c r="AK57" s="48"/>
      <c r="AL57" s="48"/>
      <c r="AM57" s="48"/>
      <c r="AN57" s="48"/>
      <c r="AO57" s="48"/>
      <c r="AP57" s="48"/>
      <c r="AQ57" s="48"/>
      <c r="AR57" s="48"/>
      <c r="AS57" s="69"/>
      <c r="AT57" s="50"/>
      <c r="AU57" s="48"/>
      <c r="AV57" s="56"/>
      <c r="AW57" s="50"/>
      <c r="AX57" s="48"/>
      <c r="AY57" s="68"/>
      <c r="AZ57" s="48"/>
    </row>
    <row r="58" spans="1:52" ht="15" customHeight="1" x14ac:dyDescent="0.25">
      <c r="A58" s="282" t="s">
        <v>118</v>
      </c>
      <c r="B58" s="48"/>
      <c r="C58" s="72">
        <v>1</v>
      </c>
      <c r="D58" s="76">
        <v>0</v>
      </c>
      <c r="E58" s="48"/>
      <c r="F58" s="74">
        <v>6</v>
      </c>
      <c r="G58" s="77">
        <v>0</v>
      </c>
      <c r="H58" s="48"/>
      <c r="I58" s="72">
        <v>1</v>
      </c>
      <c r="J58" s="76">
        <v>0</v>
      </c>
      <c r="K58" s="48"/>
      <c r="L58" s="74">
        <v>6</v>
      </c>
      <c r="M58" s="77">
        <v>0</v>
      </c>
      <c r="N58" s="48"/>
      <c r="O58" s="72">
        <v>1</v>
      </c>
      <c r="P58" s="76">
        <v>0</v>
      </c>
      <c r="Q58" s="48"/>
      <c r="R58" s="74">
        <v>6</v>
      </c>
      <c r="S58" s="77">
        <v>0</v>
      </c>
      <c r="T58" s="48"/>
      <c r="U58" s="48"/>
      <c r="V58" s="48"/>
      <c r="W58" s="48"/>
      <c r="X58" s="48"/>
      <c r="Y58" s="48"/>
      <c r="Z58" s="48"/>
      <c r="AA58" s="48"/>
      <c r="AB58" s="48"/>
      <c r="AC58" s="48"/>
      <c r="AD58" s="48"/>
      <c r="AE58" s="50"/>
      <c r="AF58" s="48"/>
      <c r="AG58" s="48"/>
      <c r="AH58" s="48"/>
      <c r="AI58" s="48"/>
      <c r="AJ58" s="48"/>
      <c r="AK58" s="48"/>
      <c r="AL58" s="48"/>
      <c r="AM58" s="48"/>
      <c r="AN58" s="48"/>
      <c r="AO58" s="48"/>
      <c r="AP58" s="48"/>
      <c r="AQ58" s="48"/>
      <c r="AR58" s="48"/>
      <c r="AS58" s="72">
        <v>1</v>
      </c>
      <c r="AT58" s="76">
        <v>0</v>
      </c>
      <c r="AU58" s="48"/>
      <c r="AV58" s="74">
        <v>6</v>
      </c>
      <c r="AW58" s="76">
        <v>0</v>
      </c>
      <c r="AX58" s="48"/>
      <c r="AY58" s="78"/>
      <c r="AZ58" s="48"/>
    </row>
    <row r="59" spans="1:52" ht="15" customHeight="1" x14ac:dyDescent="0.25">
      <c r="A59" s="283"/>
      <c r="B59" s="48"/>
      <c r="C59" s="72">
        <v>2</v>
      </c>
      <c r="D59" s="76">
        <v>0</v>
      </c>
      <c r="E59" s="48"/>
      <c r="F59" s="74">
        <v>7</v>
      </c>
      <c r="G59" s="77">
        <v>0</v>
      </c>
      <c r="H59" s="48"/>
      <c r="I59" s="72">
        <v>2</v>
      </c>
      <c r="J59" s="76">
        <v>0</v>
      </c>
      <c r="K59" s="48"/>
      <c r="L59" s="74">
        <v>7</v>
      </c>
      <c r="M59" s="77">
        <v>0</v>
      </c>
      <c r="N59" s="48"/>
      <c r="O59" s="72">
        <v>2</v>
      </c>
      <c r="P59" s="76">
        <v>0</v>
      </c>
      <c r="Q59" s="48"/>
      <c r="R59" s="74">
        <v>7</v>
      </c>
      <c r="S59" s="77">
        <v>0</v>
      </c>
      <c r="T59" s="48"/>
      <c r="U59" s="48"/>
      <c r="V59" s="48"/>
      <c r="W59" s="48"/>
      <c r="X59" s="48"/>
      <c r="Y59" s="48"/>
      <c r="Z59" s="48"/>
      <c r="AA59" s="48"/>
      <c r="AB59" s="48"/>
      <c r="AC59" s="48"/>
      <c r="AD59" s="48"/>
      <c r="AE59" s="50"/>
      <c r="AF59" s="48"/>
      <c r="AG59" s="48"/>
      <c r="AH59" s="48"/>
      <c r="AI59" s="48"/>
      <c r="AJ59" s="48"/>
      <c r="AK59" s="48"/>
      <c r="AL59" s="48"/>
      <c r="AM59" s="48"/>
      <c r="AN59" s="48"/>
      <c r="AO59" s="48"/>
      <c r="AP59" s="48"/>
      <c r="AQ59" s="48"/>
      <c r="AR59" s="48"/>
      <c r="AS59" s="72">
        <v>2</v>
      </c>
      <c r="AT59" s="76">
        <v>0</v>
      </c>
      <c r="AU59" s="48"/>
      <c r="AV59" s="74">
        <v>7</v>
      </c>
      <c r="AW59" s="76">
        <v>0</v>
      </c>
      <c r="AX59" s="48"/>
      <c r="AY59" s="78"/>
      <c r="AZ59" s="48"/>
    </row>
    <row r="60" spans="1:52" ht="15" customHeight="1" x14ac:dyDescent="0.25">
      <c r="A60" s="283"/>
      <c r="B60" s="48"/>
      <c r="C60" s="72">
        <v>3</v>
      </c>
      <c r="D60" s="76">
        <v>0</v>
      </c>
      <c r="E60" s="48"/>
      <c r="F60" s="74">
        <v>8</v>
      </c>
      <c r="G60" s="77">
        <v>0</v>
      </c>
      <c r="H60" s="48"/>
      <c r="I60" s="72">
        <v>3</v>
      </c>
      <c r="J60" s="76">
        <v>0</v>
      </c>
      <c r="K60" s="48"/>
      <c r="L60" s="74">
        <v>8</v>
      </c>
      <c r="M60" s="77">
        <v>0</v>
      </c>
      <c r="N60" s="48"/>
      <c r="O60" s="72">
        <v>3</v>
      </c>
      <c r="P60" s="76">
        <v>0</v>
      </c>
      <c r="Q60" s="48"/>
      <c r="R60" s="74">
        <v>8</v>
      </c>
      <c r="S60" s="77">
        <v>0</v>
      </c>
      <c r="T60" s="48"/>
      <c r="U60" s="48"/>
      <c r="V60" s="48"/>
      <c r="W60" s="48"/>
      <c r="X60" s="48"/>
      <c r="Y60" s="48"/>
      <c r="Z60" s="48"/>
      <c r="AA60" s="48"/>
      <c r="AB60" s="48"/>
      <c r="AC60" s="48"/>
      <c r="AD60" s="48"/>
      <c r="AE60" s="50"/>
      <c r="AF60" s="48"/>
      <c r="AG60" s="48"/>
      <c r="AH60" s="48"/>
      <c r="AI60" s="48"/>
      <c r="AJ60" s="48"/>
      <c r="AK60" s="48"/>
      <c r="AL60" s="48"/>
      <c r="AM60" s="48"/>
      <c r="AN60" s="48"/>
      <c r="AO60" s="48"/>
      <c r="AP60" s="48"/>
      <c r="AQ60" s="48"/>
      <c r="AR60" s="48"/>
      <c r="AS60" s="72">
        <v>3</v>
      </c>
      <c r="AT60" s="76">
        <v>0</v>
      </c>
      <c r="AU60" s="48"/>
      <c r="AV60" s="74">
        <v>8</v>
      </c>
      <c r="AW60" s="76">
        <v>0</v>
      </c>
      <c r="AX60" s="48"/>
      <c r="AY60" s="78"/>
      <c r="AZ60" s="48"/>
    </row>
    <row r="61" spans="1:52" ht="15" customHeight="1" x14ac:dyDescent="0.25">
      <c r="A61" s="283"/>
      <c r="B61" s="48"/>
      <c r="C61" s="72">
        <v>4</v>
      </c>
      <c r="D61" s="76">
        <v>0</v>
      </c>
      <c r="E61" s="48"/>
      <c r="F61" s="74">
        <v>9</v>
      </c>
      <c r="G61" s="77">
        <v>0</v>
      </c>
      <c r="H61" s="48"/>
      <c r="I61" s="72">
        <v>4</v>
      </c>
      <c r="J61" s="76">
        <v>0</v>
      </c>
      <c r="K61" s="48"/>
      <c r="L61" s="74">
        <v>9</v>
      </c>
      <c r="M61" s="77">
        <v>0</v>
      </c>
      <c r="N61" s="48"/>
      <c r="O61" s="72">
        <v>4</v>
      </c>
      <c r="P61" s="76">
        <v>0</v>
      </c>
      <c r="Q61" s="48"/>
      <c r="R61" s="74">
        <v>9</v>
      </c>
      <c r="S61" s="77">
        <v>0</v>
      </c>
      <c r="T61" s="48"/>
      <c r="U61" s="48"/>
      <c r="V61" s="48"/>
      <c r="W61" s="48"/>
      <c r="X61" s="48"/>
      <c r="Y61" s="48"/>
      <c r="Z61" s="48"/>
      <c r="AA61" s="48"/>
      <c r="AB61" s="48"/>
      <c r="AC61" s="48"/>
      <c r="AD61" s="48"/>
      <c r="AE61" s="50"/>
      <c r="AF61" s="48"/>
      <c r="AG61" s="48"/>
      <c r="AH61" s="48"/>
      <c r="AI61" s="48"/>
      <c r="AJ61" s="48"/>
      <c r="AK61" s="48"/>
      <c r="AL61" s="48"/>
      <c r="AM61" s="48"/>
      <c r="AN61" s="48"/>
      <c r="AO61" s="48"/>
      <c r="AP61" s="48"/>
      <c r="AQ61" s="48"/>
      <c r="AR61" s="48"/>
      <c r="AS61" s="72">
        <v>4</v>
      </c>
      <c r="AT61" s="76">
        <v>0</v>
      </c>
      <c r="AU61" s="48"/>
      <c r="AV61" s="74">
        <v>9</v>
      </c>
      <c r="AW61" s="76">
        <v>0</v>
      </c>
      <c r="AX61" s="48"/>
      <c r="AY61" s="78"/>
      <c r="AZ61" s="48"/>
    </row>
    <row r="62" spans="1:52" ht="15.75" thickBot="1" x14ac:dyDescent="0.3">
      <c r="A62" s="313"/>
      <c r="B62" s="48"/>
      <c r="C62" s="72">
        <v>5</v>
      </c>
      <c r="D62" s="76">
        <v>0</v>
      </c>
      <c r="E62" s="48"/>
      <c r="F62" s="74">
        <v>10</v>
      </c>
      <c r="G62" s="77">
        <v>0</v>
      </c>
      <c r="H62" s="48"/>
      <c r="I62" s="72">
        <v>5</v>
      </c>
      <c r="J62" s="76">
        <v>0</v>
      </c>
      <c r="K62" s="48"/>
      <c r="L62" s="74">
        <v>10</v>
      </c>
      <c r="M62" s="77">
        <v>0</v>
      </c>
      <c r="N62" s="48"/>
      <c r="O62" s="72">
        <v>5</v>
      </c>
      <c r="P62" s="76">
        <v>0</v>
      </c>
      <c r="Q62" s="48"/>
      <c r="R62" s="74">
        <v>10</v>
      </c>
      <c r="S62" s="77">
        <v>0</v>
      </c>
      <c r="T62" s="48"/>
      <c r="U62" s="48"/>
      <c r="V62" s="48"/>
      <c r="W62" s="48"/>
      <c r="X62" s="48"/>
      <c r="Y62" s="48"/>
      <c r="Z62" s="48"/>
      <c r="AA62" s="48"/>
      <c r="AB62" s="48"/>
      <c r="AC62" s="48"/>
      <c r="AD62" s="48"/>
      <c r="AE62" s="50"/>
      <c r="AF62" s="48"/>
      <c r="AG62" s="48"/>
      <c r="AH62" s="48"/>
      <c r="AI62" s="48"/>
      <c r="AJ62" s="48"/>
      <c r="AK62" s="48"/>
      <c r="AL62" s="48"/>
      <c r="AM62" s="48"/>
      <c r="AN62" s="48"/>
      <c r="AO62" s="48"/>
      <c r="AP62" s="48"/>
      <c r="AQ62" s="48"/>
      <c r="AR62" s="48"/>
      <c r="AS62" s="79">
        <v>5</v>
      </c>
      <c r="AT62" s="80">
        <v>0</v>
      </c>
      <c r="AU62" s="81"/>
      <c r="AV62" s="82">
        <v>10</v>
      </c>
      <c r="AW62" s="80">
        <v>0</v>
      </c>
      <c r="AX62" s="81"/>
      <c r="AY62" s="91"/>
      <c r="AZ62" s="48"/>
    </row>
    <row r="63" spans="1:52" x14ac:dyDescent="0.25">
      <c r="A63" s="63"/>
      <c r="B63" s="48"/>
      <c r="C63" s="69"/>
      <c r="D63" s="50"/>
      <c r="E63" s="48"/>
      <c r="F63" s="56"/>
      <c r="G63" s="70"/>
      <c r="H63" s="48"/>
      <c r="I63" s="69"/>
      <c r="J63" s="50"/>
      <c r="K63" s="48"/>
      <c r="L63" s="56"/>
      <c r="M63" s="68"/>
      <c r="N63" s="48"/>
      <c r="O63" s="69"/>
      <c r="P63" s="48"/>
      <c r="Q63" s="48"/>
      <c r="R63" s="56"/>
      <c r="S63" s="68"/>
      <c r="T63" s="63"/>
      <c r="U63" s="48"/>
      <c r="V63" s="56"/>
      <c r="W63" s="50"/>
      <c r="X63" s="48"/>
      <c r="Y63" s="48"/>
      <c r="Z63" s="50"/>
      <c r="AA63" s="48"/>
      <c r="AB63" s="48"/>
      <c r="AC63" s="50"/>
      <c r="AD63" s="48"/>
      <c r="AE63" s="48"/>
      <c r="AF63" s="48"/>
      <c r="AG63" s="48"/>
      <c r="AH63" s="48"/>
      <c r="AI63" s="48"/>
      <c r="AJ63" s="48"/>
      <c r="AK63" s="48"/>
      <c r="AL63" s="48"/>
      <c r="AM63" s="63"/>
      <c r="AN63" s="48"/>
      <c r="AO63" s="56"/>
      <c r="AP63" s="50"/>
      <c r="AQ63" s="48"/>
      <c r="AR63" s="48"/>
      <c r="AS63" s="50"/>
      <c r="AT63" s="48"/>
      <c r="AU63" s="48"/>
      <c r="AV63" s="50"/>
      <c r="AW63" s="48"/>
      <c r="AX63" s="48"/>
      <c r="AY63" s="48"/>
      <c r="AZ63" s="48"/>
    </row>
    <row r="64" spans="1:52" ht="14.25" customHeight="1" x14ac:dyDescent="0.25">
      <c r="A64" s="282" t="s">
        <v>239</v>
      </c>
      <c r="B64" s="48"/>
      <c r="C64" s="72">
        <v>6</v>
      </c>
      <c r="D64" s="76">
        <v>0</v>
      </c>
      <c r="E64" s="48"/>
      <c r="F64" s="74">
        <v>11</v>
      </c>
      <c r="G64" s="77">
        <v>0</v>
      </c>
      <c r="H64" s="48"/>
      <c r="I64" s="72">
        <v>6</v>
      </c>
      <c r="J64" s="76">
        <v>0</v>
      </c>
      <c r="K64" s="48"/>
      <c r="L64" s="74">
        <v>11</v>
      </c>
      <c r="M64" s="77">
        <v>0</v>
      </c>
      <c r="N64" s="48"/>
      <c r="O64" s="72">
        <v>6</v>
      </c>
      <c r="P64" s="76">
        <v>0</v>
      </c>
      <c r="Q64" s="48"/>
      <c r="R64" s="74">
        <v>11</v>
      </c>
      <c r="S64" s="77">
        <v>0</v>
      </c>
      <c r="T64" s="63"/>
      <c r="U64" s="48"/>
      <c r="V64" s="56"/>
      <c r="W64" s="50"/>
      <c r="X64" s="48"/>
      <c r="Y64" s="48"/>
      <c r="Z64" s="50"/>
      <c r="AA64" s="48"/>
      <c r="AB64" s="48"/>
      <c r="AC64" s="50"/>
      <c r="AD64" s="48"/>
      <c r="AE64" s="48"/>
      <c r="AF64" s="48"/>
      <c r="AG64" s="48"/>
      <c r="AH64" s="48"/>
      <c r="AI64" s="48"/>
      <c r="AJ64" s="48"/>
      <c r="AK64" s="48"/>
      <c r="AL64" s="48"/>
      <c r="AM64" s="63"/>
      <c r="AN64" s="48"/>
      <c r="AO64" s="56"/>
      <c r="AP64" s="50"/>
      <c r="AQ64" s="48"/>
      <c r="AR64" s="48"/>
      <c r="AS64" s="50"/>
      <c r="AT64" s="48"/>
      <c r="AU64" s="48"/>
      <c r="AV64" s="50"/>
      <c r="AW64" s="48"/>
      <c r="AX64" s="48"/>
      <c r="AY64" s="48"/>
      <c r="AZ64" s="48"/>
    </row>
    <row r="65" spans="1:52" ht="15" customHeight="1" x14ac:dyDescent="0.25">
      <c r="A65" s="283"/>
      <c r="B65" s="48"/>
      <c r="C65" s="72">
        <v>7</v>
      </c>
      <c r="D65" s="76">
        <v>0</v>
      </c>
      <c r="E65" s="48"/>
      <c r="F65" s="74">
        <v>12</v>
      </c>
      <c r="G65" s="77">
        <v>0</v>
      </c>
      <c r="H65" s="48"/>
      <c r="I65" s="72">
        <v>7</v>
      </c>
      <c r="J65" s="76">
        <v>0</v>
      </c>
      <c r="K65" s="48"/>
      <c r="L65" s="74">
        <v>12</v>
      </c>
      <c r="M65" s="77">
        <v>0</v>
      </c>
      <c r="N65" s="48"/>
      <c r="O65" s="72">
        <v>7</v>
      </c>
      <c r="P65" s="76">
        <v>0</v>
      </c>
      <c r="Q65" s="48"/>
      <c r="R65" s="74">
        <v>12</v>
      </c>
      <c r="S65" s="77">
        <v>0</v>
      </c>
      <c r="T65" s="63"/>
      <c r="U65" s="48"/>
      <c r="V65" s="56"/>
      <c r="W65" s="50"/>
      <c r="X65" s="48"/>
      <c r="Y65" s="48"/>
      <c r="Z65" s="50"/>
      <c r="AA65" s="48"/>
      <c r="AB65" s="48"/>
      <c r="AC65" s="50"/>
      <c r="AD65" s="48"/>
      <c r="AE65" s="48"/>
      <c r="AF65" s="48"/>
      <c r="AG65" s="48"/>
      <c r="AH65" s="48"/>
      <c r="AI65" s="48"/>
      <c r="AJ65" s="48"/>
      <c r="AK65" s="48"/>
      <c r="AL65" s="48"/>
      <c r="AM65" s="63"/>
      <c r="AN65" s="48"/>
      <c r="AO65" s="56"/>
      <c r="AP65" s="50"/>
      <c r="AQ65" s="48"/>
      <c r="AR65" s="48"/>
      <c r="AS65" s="50"/>
      <c r="AT65" s="48"/>
      <c r="AU65" s="48"/>
      <c r="AV65" s="50"/>
      <c r="AW65" s="48"/>
      <c r="AX65" s="48"/>
      <c r="AY65" s="48"/>
      <c r="AZ65" s="48"/>
    </row>
    <row r="66" spans="1:52" ht="15" customHeight="1" x14ac:dyDescent="0.25">
      <c r="A66" s="283"/>
      <c r="B66" s="48"/>
      <c r="C66" s="72">
        <v>8</v>
      </c>
      <c r="D66" s="76">
        <v>0</v>
      </c>
      <c r="E66" s="48"/>
      <c r="F66" s="74">
        <v>13</v>
      </c>
      <c r="G66" s="77">
        <v>0</v>
      </c>
      <c r="H66" s="48"/>
      <c r="I66" s="72">
        <v>8</v>
      </c>
      <c r="J66" s="76">
        <v>0</v>
      </c>
      <c r="K66" s="48"/>
      <c r="L66" s="74">
        <v>13</v>
      </c>
      <c r="M66" s="77">
        <v>0</v>
      </c>
      <c r="N66" s="48"/>
      <c r="O66" s="72">
        <v>8</v>
      </c>
      <c r="P66" s="76">
        <v>0</v>
      </c>
      <c r="Q66" s="48"/>
      <c r="R66" s="74">
        <v>13</v>
      </c>
      <c r="S66" s="77">
        <v>0</v>
      </c>
      <c r="T66" s="63"/>
      <c r="U66" s="48"/>
      <c r="V66" s="56"/>
      <c r="W66" s="50"/>
      <c r="X66" s="48"/>
      <c r="Y66" s="48"/>
      <c r="Z66" s="50"/>
      <c r="AA66" s="48"/>
      <c r="AB66" s="48"/>
      <c r="AC66" s="50"/>
      <c r="AD66" s="48"/>
      <c r="AE66" s="48"/>
      <c r="AF66" s="48"/>
      <c r="AG66" s="48"/>
      <c r="AH66" s="48"/>
      <c r="AI66" s="48"/>
      <c r="AJ66" s="48"/>
      <c r="AK66" s="48"/>
      <c r="AL66" s="48"/>
      <c r="AM66" s="63"/>
      <c r="AN66" s="48"/>
      <c r="AO66" s="56"/>
      <c r="AP66" s="50"/>
      <c r="AQ66" s="48"/>
      <c r="AR66" s="48"/>
      <c r="AS66" s="50"/>
      <c r="AT66" s="48"/>
      <c r="AU66" s="48"/>
      <c r="AV66" s="50"/>
      <c r="AW66" s="48"/>
      <c r="AX66" s="48"/>
      <c r="AY66" s="48"/>
      <c r="AZ66" s="48"/>
    </row>
    <row r="67" spans="1:52" ht="15" customHeight="1" x14ac:dyDescent="0.25">
      <c r="A67" s="283"/>
      <c r="B67" s="48"/>
      <c r="C67" s="72">
        <v>9</v>
      </c>
      <c r="D67" s="76">
        <v>0</v>
      </c>
      <c r="E67" s="48"/>
      <c r="F67" s="74">
        <v>14</v>
      </c>
      <c r="G67" s="77">
        <v>0</v>
      </c>
      <c r="H67" s="48"/>
      <c r="I67" s="72">
        <v>9</v>
      </c>
      <c r="J67" s="76">
        <v>0</v>
      </c>
      <c r="K67" s="48"/>
      <c r="L67" s="74">
        <v>14</v>
      </c>
      <c r="M67" s="77">
        <v>0</v>
      </c>
      <c r="N67" s="48"/>
      <c r="O67" s="72">
        <v>9</v>
      </c>
      <c r="P67" s="76">
        <v>0</v>
      </c>
      <c r="Q67" s="48"/>
      <c r="R67" s="74">
        <v>14</v>
      </c>
      <c r="S67" s="77">
        <v>0</v>
      </c>
      <c r="T67" s="63"/>
      <c r="U67" s="48"/>
      <c r="V67" s="56"/>
      <c r="W67" s="50"/>
      <c r="X67" s="48"/>
      <c r="Y67" s="48"/>
      <c r="Z67" s="50"/>
      <c r="AA67" s="48"/>
      <c r="AB67" s="48"/>
      <c r="AC67" s="50"/>
      <c r="AD67" s="48"/>
      <c r="AE67" s="48"/>
      <c r="AF67" s="48"/>
      <c r="AG67" s="48"/>
      <c r="AH67" s="48"/>
      <c r="AI67" s="48"/>
      <c r="AJ67" s="48"/>
      <c r="AK67" s="48"/>
      <c r="AL67" s="48"/>
      <c r="AM67" s="63"/>
      <c r="AN67" s="48"/>
      <c r="AO67" s="56"/>
      <c r="AP67" s="50"/>
      <c r="AQ67" s="48"/>
      <c r="AR67" s="48"/>
      <c r="AS67" s="50"/>
      <c r="AT67" s="48"/>
      <c r="AU67" s="48"/>
      <c r="AV67" s="50"/>
      <c r="AW67" s="48"/>
      <c r="AX67" s="48"/>
      <c r="AY67" s="48"/>
      <c r="AZ67" s="48"/>
    </row>
    <row r="68" spans="1:52" ht="15" customHeight="1" thickBot="1" x14ac:dyDescent="0.3">
      <c r="A68" s="313"/>
      <c r="B68" s="48"/>
      <c r="C68" s="79">
        <v>10</v>
      </c>
      <c r="D68" s="80">
        <v>0</v>
      </c>
      <c r="E68" s="81"/>
      <c r="F68" s="82">
        <v>15</v>
      </c>
      <c r="G68" s="83">
        <v>0</v>
      </c>
      <c r="H68" s="48"/>
      <c r="I68" s="79">
        <v>10</v>
      </c>
      <c r="J68" s="80">
        <v>0</v>
      </c>
      <c r="K68" s="81"/>
      <c r="L68" s="82">
        <v>15</v>
      </c>
      <c r="M68" s="83">
        <v>0</v>
      </c>
      <c r="N68" s="48"/>
      <c r="O68" s="79">
        <v>10</v>
      </c>
      <c r="P68" s="80">
        <v>0</v>
      </c>
      <c r="Q68" s="81"/>
      <c r="R68" s="82">
        <v>15</v>
      </c>
      <c r="S68" s="83">
        <v>0</v>
      </c>
      <c r="T68" s="63"/>
      <c r="U68" s="48"/>
      <c r="V68" s="56"/>
      <c r="W68" s="50"/>
      <c r="X68" s="48"/>
      <c r="Y68" s="48"/>
      <c r="Z68" s="50"/>
      <c r="AA68" s="48"/>
      <c r="AB68" s="48"/>
      <c r="AC68" s="50"/>
      <c r="AD68" s="48"/>
      <c r="AE68" s="48"/>
      <c r="AF68" s="48"/>
      <c r="AG68" s="48"/>
      <c r="AH68" s="48"/>
      <c r="AI68" s="48"/>
      <c r="AJ68" s="48"/>
      <c r="AK68" s="48"/>
      <c r="AL68" s="48"/>
      <c r="AM68" s="63"/>
      <c r="AN68" s="48"/>
      <c r="AO68" s="56"/>
      <c r="AP68" s="50"/>
      <c r="AQ68" s="48"/>
      <c r="AR68" s="48"/>
      <c r="AS68" s="50"/>
      <c r="AT68" s="48"/>
      <c r="AU68" s="48"/>
      <c r="AV68" s="50"/>
      <c r="AW68" s="48"/>
      <c r="AX68" s="48"/>
      <c r="AY68" s="48"/>
      <c r="AZ68" s="48"/>
    </row>
    <row r="69" spans="1:52" x14ac:dyDescent="0.25">
      <c r="A69" s="63"/>
      <c r="B69" s="48"/>
      <c r="C69" s="56"/>
      <c r="D69" s="50"/>
      <c r="E69" s="48"/>
      <c r="F69" s="48"/>
      <c r="G69" s="50"/>
      <c r="H69" s="48"/>
      <c r="I69" s="48"/>
      <c r="J69" s="50"/>
      <c r="K69" s="48"/>
      <c r="L69" s="48"/>
      <c r="M69" s="48"/>
      <c r="N69" s="48"/>
      <c r="O69" s="48"/>
      <c r="P69" s="48"/>
      <c r="Q69" s="48"/>
      <c r="R69" s="48"/>
      <c r="S69" s="48"/>
      <c r="T69" s="63"/>
      <c r="U69" s="48"/>
      <c r="V69" s="56"/>
      <c r="W69" s="50"/>
      <c r="X69" s="48"/>
      <c r="Y69" s="48"/>
      <c r="Z69" s="50"/>
      <c r="AA69" s="48"/>
      <c r="AB69" s="48"/>
      <c r="AC69" s="50"/>
      <c r="AD69" s="48"/>
      <c r="AE69" s="48"/>
      <c r="AF69" s="48"/>
      <c r="AG69" s="48"/>
      <c r="AH69" s="48"/>
      <c r="AI69" s="48"/>
      <c r="AJ69" s="48"/>
      <c r="AK69" s="48"/>
      <c r="AL69" s="48"/>
      <c r="AM69" s="63"/>
      <c r="AN69" s="48"/>
      <c r="AO69" s="56"/>
      <c r="AP69" s="50"/>
      <c r="AQ69" s="48"/>
      <c r="AR69" s="48"/>
      <c r="AS69" s="50"/>
      <c r="AT69" s="48"/>
      <c r="AU69" s="48"/>
      <c r="AV69" s="50"/>
      <c r="AW69" s="48"/>
      <c r="AX69" s="48"/>
      <c r="AY69" s="48"/>
      <c r="AZ69" s="48"/>
    </row>
    <row r="70" spans="1:52" x14ac:dyDescent="0.25">
      <c r="A70" s="63"/>
      <c r="B70" s="48"/>
      <c r="C70" s="56"/>
      <c r="D70" s="50"/>
      <c r="E70" s="48"/>
      <c r="F70" s="48"/>
      <c r="G70" s="50"/>
      <c r="H70" s="48"/>
      <c r="I70" s="48"/>
      <c r="J70" s="50"/>
      <c r="K70" s="48"/>
      <c r="L70" s="48"/>
      <c r="M70" s="48"/>
      <c r="N70" s="48"/>
      <c r="O70" s="48"/>
      <c r="P70" s="48"/>
      <c r="Q70" s="48"/>
      <c r="R70" s="48"/>
      <c r="S70" s="48"/>
      <c r="T70" s="63"/>
      <c r="U70" s="48"/>
      <c r="V70" s="56"/>
      <c r="W70" s="50"/>
      <c r="X70" s="48"/>
      <c r="Y70" s="48"/>
      <c r="Z70" s="50"/>
      <c r="AA70" s="48"/>
      <c r="AB70" s="48"/>
      <c r="AC70" s="50"/>
      <c r="AD70" s="48"/>
      <c r="AE70" s="48"/>
      <c r="AF70" s="48"/>
      <c r="AG70" s="48"/>
      <c r="AH70" s="48"/>
      <c r="AI70" s="48"/>
      <c r="AJ70" s="48"/>
      <c r="AK70" s="48"/>
      <c r="AL70" s="48"/>
      <c r="AM70" s="63"/>
      <c r="AN70" s="48"/>
      <c r="AO70" s="56"/>
      <c r="AP70" s="50"/>
      <c r="AQ70" s="48"/>
      <c r="AR70" s="48"/>
      <c r="AS70" s="50"/>
      <c r="AT70" s="48"/>
      <c r="AU70" s="48"/>
      <c r="AV70" s="50"/>
      <c r="AW70" s="48"/>
      <c r="AX70" s="48"/>
      <c r="AY70" s="48"/>
      <c r="AZ70" s="48"/>
    </row>
  </sheetData>
  <sheetProtection algorithmName="SHA-512" hashValue="fi8+pTBG1hSjPPy7uwkEywq9sRMt+EekxEBnJgwpASS5XMFLFRvtkLbHujJSzfTqlKFgnnjv5kd/67R+hqmR5w==" saltValue="+Q0FwL8bf98aB/ayJoepnQ==" spinCount="100000" sheet="1" selectLockedCells="1"/>
  <mergeCells count="44">
    <mergeCell ref="AT56:AW56"/>
    <mergeCell ref="A64:A68"/>
    <mergeCell ref="A32:A36"/>
    <mergeCell ref="A50:A54"/>
    <mergeCell ref="A58:A62"/>
    <mergeCell ref="D56:G56"/>
    <mergeCell ref="J56:M56"/>
    <mergeCell ref="P56:S56"/>
    <mergeCell ref="A38:A42"/>
    <mergeCell ref="A44:A48"/>
    <mergeCell ref="G1:I2"/>
    <mergeCell ref="J1:L2"/>
    <mergeCell ref="N1:R2"/>
    <mergeCell ref="O4:S4"/>
    <mergeCell ref="C5:G5"/>
    <mergeCell ref="I5:M5"/>
    <mergeCell ref="O5:S5"/>
    <mergeCell ref="AS5:AW5"/>
    <mergeCell ref="C6:D6"/>
    <mergeCell ref="F6:G6"/>
    <mergeCell ref="I6:J6"/>
    <mergeCell ref="L6:M6"/>
    <mergeCell ref="O6:P6"/>
    <mergeCell ref="R6:S6"/>
    <mergeCell ref="AS6:AT6"/>
    <mergeCell ref="AV6:AW6"/>
    <mergeCell ref="AG6:AH6"/>
    <mergeCell ref="AJ6:AK6"/>
    <mergeCell ref="AM5:AQ5"/>
    <mergeCell ref="AM6:AN6"/>
    <mergeCell ref="AP6:AQ6"/>
    <mergeCell ref="U5:Y5"/>
    <mergeCell ref="AM14:AQ14"/>
    <mergeCell ref="A26:A30"/>
    <mergeCell ref="AA5:AE5"/>
    <mergeCell ref="A20:A24"/>
    <mergeCell ref="U6:V6"/>
    <mergeCell ref="X6:Y6"/>
    <mergeCell ref="AA6:AB6"/>
    <mergeCell ref="AD6:AE6"/>
    <mergeCell ref="O7:S7"/>
    <mergeCell ref="A8:A12"/>
    <mergeCell ref="A14:A18"/>
    <mergeCell ref="AG5:AK5"/>
  </mergeCells>
  <printOptions horizontalCentered="1"/>
  <pageMargins left="0.70866141732283472" right="0.70866141732283472" top="0.78740157480314965" bottom="0.78740157480314965" header="0.31496062992125984" footer="0.31496062992125984"/>
  <pageSetup paperSize="9" scale="33" orientation="portrait" r:id="rId1"/>
  <headerFooter>
    <oddHeader>&amp;L&amp;G&amp;CSchwabenbund-Services&amp;RBetriebskosten</oddHeader>
  </headerFooter>
  <colBreaks count="2" manualBreakCount="2">
    <brk id="19" max="67" man="1"/>
    <brk id="37" max="67" man="1"/>
  </col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Preisübersicht</vt:lpstr>
      <vt:lpstr>Personalkategorien</vt:lpstr>
      <vt:lpstr>Investitionskosten</vt:lpstr>
      <vt:lpstr>Betriebskosten</vt:lpstr>
      <vt:lpstr>Betriebskosten!Druckbereich</vt:lpstr>
      <vt:lpstr>Investitionskosten!Druckbereich</vt:lpstr>
      <vt:lpstr>Betriebskosten!Drucktitel</vt:lpstr>
      <vt:lpstr>Investitionskosten!Drucktitel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Sesselmann</dc:creator>
  <cp:lastModifiedBy>Michael Weber</cp:lastModifiedBy>
  <cp:lastPrinted>2017-10-27T16:36:47Z</cp:lastPrinted>
  <dcterms:created xsi:type="dcterms:W3CDTF">2017-03-14T09:11:53Z</dcterms:created>
  <dcterms:modified xsi:type="dcterms:W3CDTF">2017-12-04T09:26:02Z</dcterms:modified>
</cp:coreProperties>
</file>